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365" windowHeight="8445" activeTab="0"/>
  </bookViews>
  <sheets>
    <sheet name="бакалаври" sheetId="1" r:id="rId1"/>
  </sheets>
  <definedNames>
    <definedName name="_xlnm.Print_Area" localSheetId="0">'бакалаври'!$A$1:$BA$134</definedName>
  </definedNames>
  <calcPr fullCalcOnLoad="1"/>
</workbook>
</file>

<file path=xl/sharedStrings.xml><?xml version="1.0" encoding="utf-8"?>
<sst xmlns="http://schemas.openxmlformats.org/spreadsheetml/2006/main" count="1274" uniqueCount="198">
  <si>
    <t>Курс</t>
  </si>
  <si>
    <t>Вересень</t>
  </si>
  <si>
    <t>Жовтень</t>
  </si>
  <si>
    <t>Листопад</t>
  </si>
  <si>
    <t>Грудень</t>
  </si>
  <si>
    <t>____________________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</si>
  <si>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</si>
  <si>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</si>
  <si>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</si>
  <si>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</si>
  <si>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</si>
  <si>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</si>
  <si>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</si>
  <si>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Липень</t>
  </si>
  <si>
    <t xml:space="preserve">            Харківський національний університет імені В. Н. Каразіна        </t>
  </si>
  <si>
    <t>( назва центрального органу виконавчої влади, власник )</t>
  </si>
  <si>
    <t>( повна назва вищого навчального закладу )</t>
  </si>
  <si>
    <t xml:space="preserve">II. ЗВЕДЕНІ ДНІ З БЮДЖЕТУ ЧАСУ, тижні </t>
  </si>
  <si>
    <t>Разом</t>
  </si>
  <si>
    <t>Теоретичне                  навчання</t>
  </si>
  <si>
    <t>Екзамени</t>
  </si>
  <si>
    <t>Практики</t>
  </si>
  <si>
    <t>Дипломне проектув.</t>
  </si>
  <si>
    <t>Канікули</t>
  </si>
  <si>
    <r>
      <t>“</t>
    </r>
    <r>
      <rPr>
        <i/>
        <sz val="12"/>
        <rFont val="Times New Roman"/>
        <family val="1"/>
      </rPr>
      <t>Затверджую</t>
    </r>
    <r>
      <rPr>
        <sz val="12"/>
        <rFont val="Times New Roman"/>
        <family val="1"/>
      </rPr>
      <t xml:space="preserve">”  </t>
    </r>
  </si>
  <si>
    <t>С - екзаменаційна сесія</t>
  </si>
  <si>
    <t>Т - теоретичне навчання</t>
  </si>
  <si>
    <t>П - практика</t>
  </si>
  <si>
    <t>ПРАКТИКИ</t>
  </si>
  <si>
    <t>Тижні</t>
  </si>
  <si>
    <t>Семестр</t>
  </si>
  <si>
    <t>Назва   практики</t>
  </si>
  <si>
    <t>ІІІ.  ПЛАН  НАВЧАЛЬНОГО  ПРОЦЕСУ</t>
  </si>
  <si>
    <t>6 курс</t>
  </si>
  <si>
    <t>5 курс</t>
  </si>
  <si>
    <t>4 курс</t>
  </si>
  <si>
    <t>3 курс</t>
  </si>
  <si>
    <t>1 курс</t>
  </si>
  <si>
    <t>2 курс</t>
  </si>
  <si>
    <t>Семестри</t>
  </si>
  <si>
    <t>Кількість тижнів в семестрі</t>
  </si>
  <si>
    <t>Лекції</t>
  </si>
  <si>
    <t>у тому числі:</t>
  </si>
  <si>
    <t>Всього</t>
  </si>
  <si>
    <t>Аудиторних</t>
  </si>
  <si>
    <t>Загальний обсяг</t>
  </si>
  <si>
    <t>Кількість годин</t>
  </si>
  <si>
    <t>Розподіл за семестрами</t>
  </si>
  <si>
    <t>Заліки</t>
  </si>
  <si>
    <t>НАЗВА НАВЧАЛЬНИХ
ДИСЦИПЛІН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</si>
  <si>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</si>
  <si>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</si>
  <si>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</si>
  <si>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</si>
  <si>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робіт</t>
  </si>
  <si>
    <t xml:space="preserve">                              ( шифр і назва  спеціалізації )</t>
  </si>
  <si>
    <t>Самостійна  робота</t>
  </si>
  <si>
    <t>Семінари</t>
  </si>
  <si>
    <t>Кількість контрольних робіт</t>
  </si>
  <si>
    <t>УМОВНІ  ПОЗНАЧЕННЯ:</t>
  </si>
  <si>
    <t>К - канікули</t>
  </si>
  <si>
    <t>ЗВЕДЕНІ    ДАНІ</t>
  </si>
  <si>
    <t>Назва</t>
  </si>
  <si>
    <t>Розподіл аудиторних годин на тиждень за курсами і семестрами</t>
  </si>
  <si>
    <t>Всього за циклом 2.1</t>
  </si>
  <si>
    <t>Шифр</t>
  </si>
  <si>
    <t>Усього за циклом 1.1</t>
  </si>
  <si>
    <t>Усього за циклом 1.2</t>
  </si>
  <si>
    <t xml:space="preserve">                                                                                                                                       ( денна, заочна, дистанційна )</t>
  </si>
  <si>
    <t>АТЕСТАЦІЯ</t>
  </si>
  <si>
    <t>Атесатційний екзамен</t>
  </si>
  <si>
    <t>Атестація</t>
  </si>
  <si>
    <t>Затверджено Вченою радою університету</t>
  </si>
  <si>
    <t xml:space="preserve">                                                                                       (підпис, прізвище та ініціали)</t>
  </si>
  <si>
    <t>Контрольні роботи</t>
  </si>
  <si>
    <t>Лабораторні</t>
  </si>
  <si>
    <t>Практичні</t>
  </si>
  <si>
    <t xml:space="preserve">         МІНІСТЕРСТВО ОСВІТИ І НАУКИ УКРАЇНИ       </t>
  </si>
  <si>
    <t>І. ГРАФІК ОСВІТНЬОГО ПРОЦЕСУ</t>
  </si>
  <si>
    <t>Рівень вищої освіти</t>
  </si>
  <si>
    <t xml:space="preserve">                         ( назва рівня вищої освіти, освітньо-кваліфікаційного рівня )                                                 ( шифр і назва галузі знань )  </t>
  </si>
  <si>
    <t xml:space="preserve">          протокол №  ___  від " ____" _______  20____ р. </t>
  </si>
  <si>
    <t>Індивідуальні завдання</t>
  </si>
  <si>
    <t>Кількість кредитів ЄКТС</t>
  </si>
  <si>
    <t>Загальна кількість кредитів ЄКТС</t>
  </si>
  <si>
    <t>Додаток 3</t>
  </si>
  <si>
    <t>Спеціальністю   032 Історія та археологія</t>
  </si>
  <si>
    <r>
      <t xml:space="preserve">                                        </t>
    </r>
    <r>
      <rPr>
        <b/>
        <sz val="12"/>
        <rFont val="Times New Roman"/>
        <family val="1"/>
      </rPr>
      <t>Форма навчання ___денна____</t>
    </r>
  </si>
  <si>
    <t>п</t>
  </si>
  <si>
    <t>с</t>
  </si>
  <si>
    <t>т</t>
  </si>
  <si>
    <t>к</t>
  </si>
  <si>
    <t>д</t>
  </si>
  <si>
    <t>Педагогічна</t>
  </si>
  <si>
    <r>
      <t xml:space="preserve">Термін навчання – </t>
    </r>
    <r>
      <rPr>
        <u val="single"/>
        <sz val="10"/>
        <rFont val="Times New Roman"/>
        <family val="1"/>
      </rPr>
      <t xml:space="preserve">  4 роки</t>
    </r>
    <r>
      <rPr>
        <sz val="10"/>
        <rFont val="Times New Roman"/>
        <family val="1"/>
      </rPr>
      <t xml:space="preserve"> на базі</t>
    </r>
  </si>
  <si>
    <t>Навчальна (археол.)</t>
  </si>
  <si>
    <t>Навчальна (муз.-арх.)</t>
  </si>
  <si>
    <t>Виробнича</t>
  </si>
  <si>
    <t>Як виключення – екзамен з історії України</t>
  </si>
  <si>
    <r>
      <t>Д</t>
    </r>
    <r>
      <rPr>
        <sz val="10"/>
        <rFont val="Arial Cyr"/>
        <family val="0"/>
      </rPr>
      <t>екан факультету____________________________________________</t>
    </r>
  </si>
  <si>
    <t>повної загальної  середньої освіти</t>
  </si>
  <si>
    <r>
      <t xml:space="preserve">Підготовки </t>
    </r>
    <r>
      <rPr>
        <u val="single"/>
        <sz val="12"/>
        <rFont val="Times New Roman"/>
        <family val="1"/>
      </rPr>
      <t xml:space="preserve">   бакалаврів           </t>
    </r>
    <r>
      <rPr>
        <b/>
        <sz val="12"/>
        <rFont val="Times New Roman"/>
        <family val="1"/>
      </rPr>
      <t>з галузі знань</t>
    </r>
    <r>
      <rPr>
        <sz val="12"/>
        <rFont val="Times New Roman"/>
        <family val="1"/>
      </rPr>
      <t xml:space="preserve"> 03 гуманітарні науки</t>
    </r>
  </si>
  <si>
    <t>перший (бакалаврський) рівень вищої освіти</t>
  </si>
  <si>
    <t>Освітня кваліфікація:  бакалавр  історії та археології</t>
  </si>
  <si>
    <t>захист кваліфікаційної роботи</t>
  </si>
  <si>
    <t>Кваліфікаційна робота</t>
  </si>
  <si>
    <r>
      <t xml:space="preserve">Д - </t>
    </r>
    <r>
      <rPr>
        <sz val="8"/>
        <rFont val="Times New Roman"/>
        <family val="1"/>
      </rPr>
      <t>дипломне проектування та захист</t>
    </r>
  </si>
  <si>
    <t>з</t>
  </si>
  <si>
    <t>Проректор</t>
  </si>
  <si>
    <t>“____” __________ 20    р.</t>
  </si>
  <si>
    <t>за освітнь-професійною  програмою   _______ Історія та археологія____________________</t>
  </si>
  <si>
    <t>Історія української культури</t>
  </si>
  <si>
    <t>Філософія</t>
  </si>
  <si>
    <t>Іноземна мова</t>
  </si>
  <si>
    <t>Іноземна мова за фахом. Початковий рівень</t>
  </si>
  <si>
    <t>Академічне письмо</t>
  </si>
  <si>
    <t>Історична інформатика</t>
  </si>
  <si>
    <t>1. Обов'язкові навчальні дисципліни</t>
  </si>
  <si>
    <t>1.1 Цикл загальної підготовки</t>
  </si>
  <si>
    <t>1.2 Цикл  професійної  підготовки</t>
  </si>
  <si>
    <t>Історіографія</t>
  </si>
  <si>
    <t>Методика викладання історії</t>
  </si>
  <si>
    <t>Археологія</t>
  </si>
  <si>
    <t>Історія первісного суспільства</t>
  </si>
  <si>
    <t>Історія стародавнього Сходу</t>
  </si>
  <si>
    <t>Історія Греції та Риму</t>
  </si>
  <si>
    <t>Історія середніх віків</t>
  </si>
  <si>
    <t>Історія країн Азії та Африки в середні віки, новий та новітні часи</t>
  </si>
  <si>
    <t>Історія України (давні та нові часи)</t>
  </si>
  <si>
    <t>Новітня історія України</t>
  </si>
  <si>
    <t>Історія Росії, СРСР та СНД</t>
  </si>
  <si>
    <t>Історія Західної Європи та Північної Америки нового часу</t>
  </si>
  <si>
    <t>Сучасна історія Західної Європи та Північної Америки</t>
  </si>
  <si>
    <t>Історія Центральної та Південно-Східної Європи</t>
  </si>
  <si>
    <t>Історія міжнародних відносин</t>
  </si>
  <si>
    <t>Спеціальні історичні дисципліни</t>
  </si>
  <si>
    <t>Етнологія</t>
  </si>
  <si>
    <t>Антропологія простору міст України</t>
  </si>
  <si>
    <t>Вступ до спеціальності</t>
  </si>
  <si>
    <t>Історична географія та історичне краєзнавство</t>
  </si>
  <si>
    <t>Основи до- та ранньоісторичних досліджень</t>
  </si>
  <si>
    <t>Навчальна археологічна практика</t>
  </si>
  <si>
    <t>Навчальна музейно-архівна практика</t>
  </si>
  <si>
    <t>Виробнича практика</t>
  </si>
  <si>
    <t>Педагогічна практика</t>
  </si>
  <si>
    <t>Підготовка кваліфікаційної роботи</t>
  </si>
  <si>
    <t>Курсова робота</t>
  </si>
  <si>
    <t>5,6,7</t>
  </si>
  <si>
    <t>2,4,5,6</t>
  </si>
  <si>
    <t>6, 7</t>
  </si>
  <si>
    <t>1, 2</t>
  </si>
  <si>
    <t>Усього за обов'язковою  частиною</t>
  </si>
  <si>
    <t>2. Дисципліни за вибором</t>
  </si>
  <si>
    <t>2.1 Цикл загальної підготовки</t>
  </si>
  <si>
    <t>Міжфакультетська дисципліна</t>
  </si>
  <si>
    <t>Методи історичних досліджень/Етнографія України</t>
  </si>
  <si>
    <t>Архівознавство/Ономастичні студії: теорія і практика</t>
  </si>
  <si>
    <t>Історична антропологія/Первісне суспільство: становлення людськости</t>
  </si>
  <si>
    <t>Усього за циклом 2.1</t>
  </si>
  <si>
    <t>2.2 Цикл  професійної підготовки</t>
  </si>
  <si>
    <t xml:space="preserve">Основи музеєзнавства та мистецтвознавства/Етика та естетика </t>
  </si>
  <si>
    <t>Релігієзнавство / Концепція сучасного природознавства</t>
  </si>
  <si>
    <t>Соціологія / Основи менеджменту та маркетингу</t>
  </si>
  <si>
    <t>Антична культура/ Політика і ідеологія</t>
  </si>
  <si>
    <t>Спецкурс: Руська культура з найдавніших часів до кінця XVIII ст.  / Істория культури Європи: античний світ та середньовіччя / Історія культури Європи нового часу/ Усна історія: теорія та практика/  Історична географія України</t>
  </si>
  <si>
    <t>Спецкурс: Джерелознавство історії Росії / Джерелознавство історії середніх віків/    Джерелознавство нової та новітньої історії / Історичне пам'яткознавство / Джерелознавство історії України</t>
  </si>
  <si>
    <t>Спецкурс:  Грошовий обіг Київської Русі, Московського царства, Російської імперії (І X -на початку ХХ ст.) / Основи давньогрецької мови /Політика пам'яті в країнах Европи та Америки/ Символізм в культурі /  Генеза "українського питання" в Російській імперії (кінець XVIII-перша половина XIX ст.)</t>
  </si>
  <si>
    <t>Спецкурс: Історіографія історії Росії з найдавніших часів до нашого часу / Історія культури античних міст Північного Причорномор'я/ Міжнародне культурне співробітництво нового та новітнього часу/ Колекціонування, атрибуція та оцінка пам'яток історії та культури / Історія українського мистецтва</t>
  </si>
  <si>
    <t>Спецкурс: Переддипломний семінар (по кафедрах)</t>
  </si>
  <si>
    <t>Спецкурс: Руська культура з найдавніших часів до кінця XVIII ст. /  Державний устрії Римської імперії/ Історіографія нової  історії /Середньовічні старожитності Східної Європи/ Військова історія Слобідської України (середньовічні та ранньомодерні часи)</t>
  </si>
  <si>
    <t>Спецкурс: Методи археологічних досліджень/  Практичний переклад латинських текстів /Історія культури Європи новітього часу / Вступ до публічна історії/ Освіта як феномен культури  (на матеріалах історії України)</t>
  </si>
  <si>
    <t>Усього за вибірковою частиною</t>
  </si>
  <si>
    <t>Факультативи</t>
  </si>
  <si>
    <t>Назва навчальних дисциплін</t>
  </si>
  <si>
    <t>Фізвиховання</t>
  </si>
  <si>
    <t>1,2,3,4,5,6</t>
  </si>
  <si>
    <t>Обов навчальні дисципліни</t>
  </si>
  <si>
    <t>Дисципліни за вибором</t>
  </si>
  <si>
    <t xml:space="preserve">                                              Н А В Ч А Л Ь Н И Й      П Л А Н на 2022-2026 рр.</t>
  </si>
  <si>
    <t>Обов'язкові навчальні дисципліни</t>
  </si>
  <si>
    <t>Історія та медіа в Україні</t>
  </si>
  <si>
    <t>Політична спадщина Київської Русі: від середньовіччя до ранньомодерного часу</t>
  </si>
  <si>
    <t>1</t>
  </si>
  <si>
    <t>2</t>
  </si>
  <si>
    <t>4,5,6</t>
  </si>
  <si>
    <t>Історія Східної Європи модерної доби та новітнього часу</t>
  </si>
  <si>
    <t>// - атестаційний екзамен, як виключення – екзамен з історії України</t>
  </si>
  <si>
    <t>т/с</t>
  </si>
  <si>
    <t>З – залік</t>
  </si>
  <si>
    <t>Гарант освітньої програми _______________________</t>
  </si>
  <si>
    <t>Архівознавство/ Діловодство</t>
  </si>
  <si>
    <t>Історична антропологія/Етнічний склад давнього населення України</t>
  </si>
  <si>
    <t>Антична культура/ Історія художньої культури Стародавньої Греції та Риму</t>
  </si>
  <si>
    <t>Спецкурс: Археологічні джерела  / Істория культури Європи: античний світ та середньовіччя / Історія культури Європи нового часу/ Усна історія: теорія та практика/  Історична географія України</t>
  </si>
  <si>
    <t>Спецкурс: Джерелознавство історії країн Східної Європи/ Джерелознавство історії середніх віків/    Джерелознавство нової та новітньої історії / Історичне пам'яткознавство / Джерелознавство історії України</t>
  </si>
  <si>
    <t>Спецкурс:  Грошовий обіг на теренах Східної Европи (ІX -на початку ХХ ст.) / Основи давньогрецької мови /Політика пам'яті в країнах Европи та Америки/ Символізм в культурі /  Генеза "українського питання" в Російській імперії (кінець XVIII-перша половина XIX ст.)</t>
  </si>
  <si>
    <t>Спецкурс: Історіографія історії Східної Європи / Історія культури античних міст Північного Причорномор'я/ Міжнародне культурне співробітництво нового та новітнього часу/ Колекціонування, атрибуція та оцінка пам'яток історії та культури / Історія українського мистецтва</t>
  </si>
  <si>
    <t>Спецкурс:  Культура народів Східної Європи /  Державний устрії Римської імперії/ Історіографія нової  історії /Середньовічні старожитності Східної Європи/ Військова історія Слобідської України (середньовічні та ранньомодерні часи)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</si>
</sst>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6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0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6"/>
      <name val="Times New Roman"/>
      <family val="1"/>
    </font>
    <font>
      <sz val="9"/>
      <color indexed="10"/>
      <name val="Arial Cyr"/>
      <family val="0"/>
    </font>
    <font>
      <sz val="7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8"/>
      <color indexed="60"/>
      <name val="Times New Roman"/>
      <family val="1"/>
    </font>
    <font>
      <sz val="10"/>
      <color indexed="60"/>
      <name val="Times New Roman"/>
      <family val="1"/>
    </font>
    <font>
      <sz val="9"/>
      <color indexed="12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6" fillId="32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1" xfId="53" applyFont="1" applyBorder="1">
      <alignment/>
      <protection/>
    </xf>
    <xf numFmtId="0" fontId="1" fillId="0" borderId="12" xfId="53" applyFont="1" applyBorder="1" applyAlignment="1">
      <alignment/>
      <protection/>
    </xf>
    <xf numFmtId="0" fontId="1" fillId="0" borderId="11" xfId="53" applyFont="1" applyBorder="1" applyAlignment="1">
      <alignment/>
      <protection/>
    </xf>
    <xf numFmtId="0" fontId="0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4" xfId="53" applyFont="1" applyBorder="1" applyAlignment="1">
      <alignment horizontal="center" vertical="center" wrapText="1" shrinkToFit="1"/>
      <protection/>
    </xf>
    <xf numFmtId="0" fontId="5" fillId="0" borderId="15" xfId="53" applyFont="1" applyBorder="1" applyAlignment="1">
      <alignment horizontal="center" vertical="center" wrapText="1" shrinkToFit="1"/>
      <protection/>
    </xf>
    <xf numFmtId="0" fontId="5" fillId="0" borderId="16" xfId="53" applyFont="1" applyBorder="1" applyAlignment="1">
      <alignment horizontal="center" vertical="center" wrapText="1" shrinkToFit="1"/>
      <protection/>
    </xf>
    <xf numFmtId="0" fontId="5" fillId="0" borderId="17" xfId="53" applyFont="1" applyBorder="1" applyAlignment="1">
      <alignment horizontal="center" vertical="center" wrapText="1" shrinkToFit="1"/>
      <protection/>
    </xf>
    <xf numFmtId="0" fontId="5" fillId="0" borderId="18" xfId="53" applyFont="1" applyBorder="1" applyAlignment="1">
      <alignment horizontal="center" vertical="center" wrapText="1" shrinkToFit="1"/>
      <protection/>
    </xf>
    <xf numFmtId="0" fontId="5" fillId="0" borderId="19" xfId="53" applyFont="1" applyBorder="1" applyAlignment="1">
      <alignment horizontal="center" vertical="center" wrapText="1" shrinkToFit="1"/>
      <protection/>
    </xf>
    <xf numFmtId="0" fontId="1" fillId="0" borderId="12" xfId="53" applyFont="1" applyBorder="1" applyAlignment="1">
      <alignment horizontal="center"/>
      <protection/>
    </xf>
    <xf numFmtId="0" fontId="1" fillId="0" borderId="13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12" xfId="53" applyFont="1" applyBorder="1" applyAlignment="1">
      <alignment horizontal="center" shrinkToFit="1"/>
      <protection/>
    </xf>
    <xf numFmtId="0" fontId="1" fillId="0" borderId="13" xfId="53" applyFont="1" applyBorder="1" applyAlignment="1">
      <alignment horizontal="center" shrinkToFit="1"/>
      <protection/>
    </xf>
    <xf numFmtId="0" fontId="1" fillId="0" borderId="11" xfId="53" applyFont="1" applyBorder="1" applyAlignment="1">
      <alignment horizontal="center" shrinkToFit="1"/>
      <protection/>
    </xf>
    <xf numFmtId="0" fontId="0" fillId="0" borderId="11" xfId="0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16" fillId="32" borderId="12" xfId="0" applyNumberFormat="1" applyFont="1" applyFill="1" applyBorder="1" applyAlignment="1">
      <alignment horizontal="center" vertical="center" wrapText="1"/>
    </xf>
    <xf numFmtId="1" fontId="16" fillId="32" borderId="11" xfId="0" applyNumberFormat="1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6" fillId="32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0" fillId="33" borderId="13" xfId="0" applyFont="1" applyFill="1" applyBorder="1" applyAlignment="1">
      <alignment horizontal="left"/>
    </xf>
    <xf numFmtId="0" fontId="30" fillId="33" borderId="11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12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49" fontId="11" fillId="32" borderId="12" xfId="0" applyNumberFormat="1" applyFont="1" applyFill="1" applyBorder="1" applyAlignment="1">
      <alignment horizontal="center" vertical="center" wrapText="1"/>
    </xf>
    <xf numFmtId="49" fontId="11" fillId="32" borderId="11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" fillId="33" borderId="12" xfId="53" applyFont="1" applyFill="1" applyBorder="1" applyAlignment="1">
      <alignment horizontal="center"/>
      <protection/>
    </xf>
    <xf numFmtId="0" fontId="1" fillId="33" borderId="11" xfId="53" applyFont="1" applyFill="1" applyBorder="1" applyAlignment="1">
      <alignment horizontal="center"/>
      <protection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left" vertical="justify"/>
    </xf>
    <xf numFmtId="0" fontId="1" fillId="0" borderId="21" xfId="0" applyFont="1" applyFill="1" applyBorder="1" applyAlignment="1">
      <alignment horizontal="left" vertical="justify"/>
    </xf>
    <xf numFmtId="0" fontId="1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4" fillId="0" borderId="22" xfId="0" applyFont="1" applyFill="1" applyBorder="1" applyAlignment="1">
      <alignment horizontal="center" textRotation="90"/>
    </xf>
    <xf numFmtId="0" fontId="4" fillId="0" borderId="24" xfId="0" applyFont="1" applyFill="1" applyBorder="1" applyAlignment="1">
      <alignment horizontal="center" textRotation="90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6"/>
  <sheetViews>
    <sheetView tabSelected="1" view="pageBreakPreview" zoomScale="115" zoomScaleNormal="82" zoomScaleSheetLayoutView="115" workbookViewId="0" topLeftCell="A1">
      <selection activeCell="C103" sqref="C103:R103"/>
    </sheetView>
  </sheetViews>
  <sheetFormatPr defaultColWidth="9.00390625" defaultRowHeight="12.75"/>
  <cols>
    <col min="1" max="1" width="2.75390625" style="0" customWidth="1"/>
    <col min="2" max="53" width="3.00390625" style="0" customWidth="1"/>
    <col min="54" max="54" width="2.625" style="0" customWidth="1"/>
    <col min="55" max="16384" width="9.125" style="22" customWidth="1"/>
  </cols>
  <sheetData>
    <row r="1" spans="1:53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41" t="s">
        <v>85</v>
      </c>
      <c r="AW1" s="39"/>
      <c r="AX1" s="39"/>
      <c r="AY1" s="39"/>
      <c r="AZ1" s="39"/>
      <c r="BA1" s="39"/>
    </row>
    <row r="2" spans="1:53" ht="13.5" customHeight="1">
      <c r="A2" s="230" t="s">
        <v>24</v>
      </c>
      <c r="B2" s="230"/>
      <c r="C2" s="230"/>
      <c r="D2" s="230"/>
      <c r="E2" s="230"/>
      <c r="F2" s="230"/>
      <c r="G2" s="230"/>
      <c r="H2" s="230"/>
      <c r="I2" s="230"/>
      <c r="J2" s="11"/>
      <c r="K2" s="11"/>
      <c r="L2" s="11"/>
      <c r="M2" s="11"/>
      <c r="N2" s="12"/>
      <c r="O2" s="12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</row>
    <row r="3" spans="1:53" ht="12.75" customHeight="1">
      <c r="A3" s="13" t="s">
        <v>108</v>
      </c>
      <c r="B3" s="13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2"/>
      <c r="O3" s="12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40"/>
      <c r="AN3" s="40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</row>
    <row r="4" spans="1:38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12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9"/>
      <c r="AL4" s="11"/>
    </row>
    <row r="5" spans="1:53" ht="15.75">
      <c r="A5" s="230" t="s">
        <v>5</v>
      </c>
      <c r="B5" s="230"/>
      <c r="C5" s="230"/>
      <c r="D5" s="230"/>
      <c r="E5" s="230"/>
      <c r="F5" s="230"/>
      <c r="G5" s="230"/>
      <c r="H5" s="230"/>
      <c r="I5" s="230"/>
      <c r="J5" s="230"/>
      <c r="K5" s="13"/>
      <c r="L5" s="246" t="s">
        <v>77</v>
      </c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14"/>
      <c r="AM5" s="242" t="s">
        <v>79</v>
      </c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</row>
    <row r="6" spans="1:53" ht="15.75">
      <c r="A6" s="241" t="s">
        <v>109</v>
      </c>
      <c r="B6" s="241"/>
      <c r="C6" s="241"/>
      <c r="D6" s="241"/>
      <c r="E6" s="241"/>
      <c r="F6" s="241"/>
      <c r="G6" s="241"/>
      <c r="H6" s="241"/>
      <c r="I6" s="241"/>
      <c r="J6" s="241"/>
      <c r="K6" s="13"/>
      <c r="L6" s="11"/>
      <c r="M6" s="231" t="s">
        <v>15</v>
      </c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11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</row>
    <row r="7" spans="1:53" ht="14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243" t="s">
        <v>14</v>
      </c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11"/>
      <c r="AM7" s="235" t="s">
        <v>102</v>
      </c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</row>
    <row r="8" spans="1:38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231" t="s">
        <v>16</v>
      </c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11"/>
    </row>
    <row r="9" spans="1:5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1"/>
      <c r="AM9" s="237" t="s">
        <v>94</v>
      </c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</row>
    <row r="10" spans="1:53" ht="15.75">
      <c r="A10" s="238" t="s">
        <v>178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11"/>
      <c r="AM10" s="237" t="s">
        <v>100</v>
      </c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</row>
    <row r="11" spans="1:53" ht="15.75" customHeight="1">
      <c r="A11" s="234" t="s">
        <v>101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9" t="s">
        <v>103</v>
      </c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</row>
    <row r="12" spans="1:53" ht="11.25" customHeight="1">
      <c r="A12" s="240" t="s">
        <v>80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</row>
    <row r="13" spans="1:53" ht="15.75">
      <c r="A13" s="234" t="s">
        <v>86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11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:53" ht="10.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11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</row>
    <row r="15" spans="1:53" ht="15.75">
      <c r="A15" s="234" t="s">
        <v>110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 ht="10.5" customHeight="1">
      <c r="A16" s="231" t="s">
        <v>55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15.75">
      <c r="A17" s="230" t="s">
        <v>87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ht="10.5" customHeight="1">
      <c r="A18" s="231" t="s">
        <v>68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ht="14.25">
      <c r="A19" s="165" t="s">
        <v>78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</row>
    <row r="20" spans="1:53" ht="12.75" customHeight="1">
      <c r="A20" s="232" t="s">
        <v>0</v>
      </c>
      <c r="B20" s="229" t="s">
        <v>1</v>
      </c>
      <c r="C20" s="227"/>
      <c r="D20" s="227"/>
      <c r="E20" s="228"/>
      <c r="F20" s="229" t="s">
        <v>2</v>
      </c>
      <c r="G20" s="227"/>
      <c r="H20" s="227"/>
      <c r="I20" s="228"/>
      <c r="J20" s="229" t="s">
        <v>3</v>
      </c>
      <c r="K20" s="227"/>
      <c r="L20" s="227"/>
      <c r="M20" s="227"/>
      <c r="N20" s="228"/>
      <c r="O20" s="229" t="s">
        <v>4</v>
      </c>
      <c r="P20" s="227"/>
      <c r="Q20" s="227"/>
      <c r="R20" s="228"/>
      <c r="S20" s="229" t="s">
        <v>6</v>
      </c>
      <c r="T20" s="227"/>
      <c r="U20" s="227"/>
      <c r="V20" s="227"/>
      <c r="W20" s="229" t="s">
        <v>7</v>
      </c>
      <c r="X20" s="227"/>
      <c r="Y20" s="227"/>
      <c r="Z20" s="227"/>
      <c r="AA20" s="227" t="s">
        <v>8</v>
      </c>
      <c r="AB20" s="227"/>
      <c r="AC20" s="227"/>
      <c r="AD20" s="227"/>
      <c r="AE20" s="228"/>
      <c r="AF20" s="229" t="s">
        <v>9</v>
      </c>
      <c r="AG20" s="227"/>
      <c r="AH20" s="227"/>
      <c r="AI20" s="228"/>
      <c r="AJ20" s="229" t="s">
        <v>10</v>
      </c>
      <c r="AK20" s="227"/>
      <c r="AL20" s="227"/>
      <c r="AM20" s="227"/>
      <c r="AN20" s="228"/>
      <c r="AO20" s="229" t="s">
        <v>11</v>
      </c>
      <c r="AP20" s="227"/>
      <c r="AQ20" s="227"/>
      <c r="AR20" s="228"/>
      <c r="AS20" s="229" t="s">
        <v>13</v>
      </c>
      <c r="AT20" s="227"/>
      <c r="AU20" s="227"/>
      <c r="AV20" s="227"/>
      <c r="AW20" s="227" t="s">
        <v>12</v>
      </c>
      <c r="AX20" s="227"/>
      <c r="AY20" s="227"/>
      <c r="AZ20" s="227"/>
      <c r="BA20" s="228"/>
    </row>
    <row r="21" spans="1:53" ht="14.25">
      <c r="A21" s="233"/>
      <c r="B21" s="16">
        <v>1</v>
      </c>
      <c r="C21" s="16">
        <v>2</v>
      </c>
      <c r="D21" s="16">
        <v>3</v>
      </c>
      <c r="E21" s="16">
        <v>4</v>
      </c>
      <c r="F21" s="16">
        <v>5</v>
      </c>
      <c r="G21" s="16">
        <v>6</v>
      </c>
      <c r="H21" s="16">
        <v>7</v>
      </c>
      <c r="I21" s="16">
        <v>8</v>
      </c>
      <c r="J21" s="16">
        <v>9</v>
      </c>
      <c r="K21" s="16">
        <v>10</v>
      </c>
      <c r="L21" s="16">
        <v>11</v>
      </c>
      <c r="M21" s="16">
        <v>12</v>
      </c>
      <c r="N21" s="16">
        <v>13</v>
      </c>
      <c r="O21" s="16">
        <v>14</v>
      </c>
      <c r="P21" s="16">
        <v>15</v>
      </c>
      <c r="Q21" s="16">
        <v>16</v>
      </c>
      <c r="R21" s="16">
        <v>17</v>
      </c>
      <c r="S21" s="16">
        <v>18</v>
      </c>
      <c r="T21" s="16">
        <v>19</v>
      </c>
      <c r="U21" s="16">
        <v>20</v>
      </c>
      <c r="V21" s="16">
        <v>21</v>
      </c>
      <c r="W21" s="16">
        <v>22</v>
      </c>
      <c r="X21" s="16">
        <v>23</v>
      </c>
      <c r="Y21" s="16">
        <v>24</v>
      </c>
      <c r="Z21" s="16">
        <v>25</v>
      </c>
      <c r="AA21" s="16">
        <v>26</v>
      </c>
      <c r="AB21" s="16">
        <v>27</v>
      </c>
      <c r="AC21" s="16">
        <v>28</v>
      </c>
      <c r="AD21" s="16">
        <v>29</v>
      </c>
      <c r="AE21" s="16">
        <v>30</v>
      </c>
      <c r="AF21" s="16">
        <v>31</v>
      </c>
      <c r="AG21" s="16">
        <v>32</v>
      </c>
      <c r="AH21" s="16">
        <v>33</v>
      </c>
      <c r="AI21" s="16">
        <v>34</v>
      </c>
      <c r="AJ21" s="16">
        <v>35</v>
      </c>
      <c r="AK21" s="16">
        <v>36</v>
      </c>
      <c r="AL21" s="16">
        <v>37</v>
      </c>
      <c r="AM21" s="16">
        <v>38</v>
      </c>
      <c r="AN21" s="16">
        <v>39</v>
      </c>
      <c r="AO21" s="16">
        <v>40</v>
      </c>
      <c r="AP21" s="16">
        <v>41</v>
      </c>
      <c r="AQ21" s="16">
        <v>42</v>
      </c>
      <c r="AR21" s="16">
        <v>43</v>
      </c>
      <c r="AS21" s="16">
        <v>44</v>
      </c>
      <c r="AT21" s="16">
        <v>45</v>
      </c>
      <c r="AU21" s="16">
        <v>46</v>
      </c>
      <c r="AV21" s="16">
        <v>47</v>
      </c>
      <c r="AW21" s="16">
        <v>48</v>
      </c>
      <c r="AX21" s="16">
        <v>49</v>
      </c>
      <c r="AY21" s="16">
        <v>50</v>
      </c>
      <c r="AZ21" s="16">
        <v>51</v>
      </c>
      <c r="BA21" s="16">
        <v>52</v>
      </c>
    </row>
    <row r="22" spans="1:53" ht="12.75">
      <c r="A22" s="3">
        <v>1</v>
      </c>
      <c r="B22" s="3" t="s">
        <v>90</v>
      </c>
      <c r="C22" s="3" t="s">
        <v>90</v>
      </c>
      <c r="D22" s="3" t="s">
        <v>90</v>
      </c>
      <c r="E22" s="3" t="s">
        <v>90</v>
      </c>
      <c r="F22" s="3" t="s">
        <v>90</v>
      </c>
      <c r="G22" s="3" t="s">
        <v>90</v>
      </c>
      <c r="H22" s="3" t="s">
        <v>90</v>
      </c>
      <c r="I22" s="3" t="s">
        <v>90</v>
      </c>
      <c r="J22" s="3" t="s">
        <v>90</v>
      </c>
      <c r="K22" s="3" t="s">
        <v>90</v>
      </c>
      <c r="L22" s="3" t="s">
        <v>90</v>
      </c>
      <c r="M22" s="3" t="s">
        <v>90</v>
      </c>
      <c r="N22" s="3" t="s">
        <v>90</v>
      </c>
      <c r="O22" s="3" t="s">
        <v>90</v>
      </c>
      <c r="P22" s="3" t="s">
        <v>90</v>
      </c>
      <c r="Q22" s="3" t="s">
        <v>90</v>
      </c>
      <c r="R22" s="3" t="s">
        <v>187</v>
      </c>
      <c r="S22" s="3" t="s">
        <v>89</v>
      </c>
      <c r="T22" s="3" t="s">
        <v>89</v>
      </c>
      <c r="U22" s="3" t="s">
        <v>89</v>
      </c>
      <c r="V22" s="3" t="s">
        <v>91</v>
      </c>
      <c r="W22" s="3" t="s">
        <v>91</v>
      </c>
      <c r="X22" s="3" t="s">
        <v>91</v>
      </c>
      <c r="Y22" s="3" t="s">
        <v>90</v>
      </c>
      <c r="Z22" s="3" t="s">
        <v>90</v>
      </c>
      <c r="AA22" s="3" t="s">
        <v>90</v>
      </c>
      <c r="AB22" s="3" t="s">
        <v>90</v>
      </c>
      <c r="AC22" s="3" t="s">
        <v>90</v>
      </c>
      <c r="AD22" s="3" t="s">
        <v>90</v>
      </c>
      <c r="AE22" s="3" t="s">
        <v>90</v>
      </c>
      <c r="AF22" s="3" t="s">
        <v>90</v>
      </c>
      <c r="AG22" s="3" t="s">
        <v>90</v>
      </c>
      <c r="AH22" s="3" t="s">
        <v>90</v>
      </c>
      <c r="AI22" s="3" t="s">
        <v>90</v>
      </c>
      <c r="AJ22" s="3" t="s">
        <v>90</v>
      </c>
      <c r="AK22" s="3" t="s">
        <v>90</v>
      </c>
      <c r="AL22" s="3" t="s">
        <v>90</v>
      </c>
      <c r="AM22" s="3" t="s">
        <v>90</v>
      </c>
      <c r="AN22" s="3" t="s">
        <v>90</v>
      </c>
      <c r="AO22" s="3" t="s">
        <v>89</v>
      </c>
      <c r="AP22" s="3" t="s">
        <v>89</v>
      </c>
      <c r="AQ22" s="3" t="s">
        <v>89</v>
      </c>
      <c r="AR22" s="3" t="s">
        <v>89</v>
      </c>
      <c r="AS22" s="3" t="s">
        <v>88</v>
      </c>
      <c r="AT22" s="3" t="s">
        <v>88</v>
      </c>
      <c r="AU22" s="3" t="s">
        <v>88</v>
      </c>
      <c r="AV22" s="3" t="s">
        <v>91</v>
      </c>
      <c r="AW22" s="3" t="s">
        <v>91</v>
      </c>
      <c r="AX22" s="3" t="s">
        <v>91</v>
      </c>
      <c r="AY22" s="3" t="s">
        <v>91</v>
      </c>
      <c r="AZ22" s="3" t="s">
        <v>91</v>
      </c>
      <c r="BA22" s="3" t="s">
        <v>91</v>
      </c>
    </row>
    <row r="23" spans="1:53" ht="12.75">
      <c r="A23" s="3">
        <v>2</v>
      </c>
      <c r="B23" s="3" t="s">
        <v>90</v>
      </c>
      <c r="C23" s="3" t="s">
        <v>90</v>
      </c>
      <c r="D23" s="3" t="s">
        <v>90</v>
      </c>
      <c r="E23" s="3" t="s">
        <v>90</v>
      </c>
      <c r="F23" s="3" t="s">
        <v>90</v>
      </c>
      <c r="G23" s="3" t="s">
        <v>90</v>
      </c>
      <c r="H23" s="3" t="s">
        <v>90</v>
      </c>
      <c r="I23" s="3" t="s">
        <v>90</v>
      </c>
      <c r="J23" s="3" t="s">
        <v>90</v>
      </c>
      <c r="K23" s="3" t="s">
        <v>90</v>
      </c>
      <c r="L23" s="3" t="s">
        <v>90</v>
      </c>
      <c r="M23" s="3" t="s">
        <v>90</v>
      </c>
      <c r="N23" s="3" t="s">
        <v>90</v>
      </c>
      <c r="O23" s="3" t="s">
        <v>90</v>
      </c>
      <c r="P23" s="3" t="s">
        <v>90</v>
      </c>
      <c r="Q23" s="3" t="s">
        <v>90</v>
      </c>
      <c r="R23" s="3" t="s">
        <v>89</v>
      </c>
      <c r="S23" s="3" t="s">
        <v>89</v>
      </c>
      <c r="T23" s="3" t="s">
        <v>89</v>
      </c>
      <c r="U23" s="3" t="s">
        <v>89</v>
      </c>
      <c r="V23" s="3" t="s">
        <v>91</v>
      </c>
      <c r="W23" s="3" t="s">
        <v>91</v>
      </c>
      <c r="X23" s="3" t="s">
        <v>91</v>
      </c>
      <c r="Y23" s="3" t="s">
        <v>90</v>
      </c>
      <c r="Z23" s="3" t="s">
        <v>90</v>
      </c>
      <c r="AA23" s="3" t="s">
        <v>90</v>
      </c>
      <c r="AB23" s="3" t="s">
        <v>90</v>
      </c>
      <c r="AC23" s="3" t="s">
        <v>90</v>
      </c>
      <c r="AD23" s="3" t="s">
        <v>90</v>
      </c>
      <c r="AE23" s="3" t="s">
        <v>90</v>
      </c>
      <c r="AF23" s="3" t="s">
        <v>90</v>
      </c>
      <c r="AG23" s="3" t="s">
        <v>90</v>
      </c>
      <c r="AH23" s="3" t="s">
        <v>90</v>
      </c>
      <c r="AI23" s="3" t="s">
        <v>90</v>
      </c>
      <c r="AJ23" s="3" t="s">
        <v>90</v>
      </c>
      <c r="AK23" s="3" t="s">
        <v>90</v>
      </c>
      <c r="AL23" s="3" t="s">
        <v>90</v>
      </c>
      <c r="AM23" s="3" t="s">
        <v>90</v>
      </c>
      <c r="AN23" s="3" t="s">
        <v>90</v>
      </c>
      <c r="AO23" s="3" t="s">
        <v>89</v>
      </c>
      <c r="AP23" s="3" t="s">
        <v>89</v>
      </c>
      <c r="AQ23" s="3" t="s">
        <v>89</v>
      </c>
      <c r="AR23" s="3" t="s">
        <v>89</v>
      </c>
      <c r="AS23" s="3" t="s">
        <v>88</v>
      </c>
      <c r="AT23" s="3" t="s">
        <v>88</v>
      </c>
      <c r="AU23" s="3" t="s">
        <v>88</v>
      </c>
      <c r="AV23" s="3" t="s">
        <v>91</v>
      </c>
      <c r="AW23" s="3" t="s">
        <v>91</v>
      </c>
      <c r="AX23" s="3" t="s">
        <v>91</v>
      </c>
      <c r="AY23" s="3" t="s">
        <v>91</v>
      </c>
      <c r="AZ23" s="3" t="s">
        <v>91</v>
      </c>
      <c r="BA23" s="3" t="s">
        <v>91</v>
      </c>
    </row>
    <row r="24" spans="1:53" ht="12.75">
      <c r="A24" s="3">
        <v>3</v>
      </c>
      <c r="B24" s="3" t="s">
        <v>90</v>
      </c>
      <c r="C24" s="3" t="s">
        <v>90</v>
      </c>
      <c r="D24" s="3" t="s">
        <v>90</v>
      </c>
      <c r="E24" s="3" t="s">
        <v>90</v>
      </c>
      <c r="F24" s="3" t="s">
        <v>90</v>
      </c>
      <c r="G24" s="3" t="s">
        <v>90</v>
      </c>
      <c r="H24" s="3" t="s">
        <v>90</v>
      </c>
      <c r="I24" s="3" t="s">
        <v>90</v>
      </c>
      <c r="J24" s="3" t="s">
        <v>90</v>
      </c>
      <c r="K24" s="3" t="s">
        <v>90</v>
      </c>
      <c r="L24" s="3" t="s">
        <v>90</v>
      </c>
      <c r="M24" s="3" t="s">
        <v>90</v>
      </c>
      <c r="N24" s="3" t="s">
        <v>90</v>
      </c>
      <c r="O24" s="3" t="s">
        <v>90</v>
      </c>
      <c r="P24" s="3" t="s">
        <v>90</v>
      </c>
      <c r="Q24" s="3" t="s">
        <v>90</v>
      </c>
      <c r="R24" s="3" t="s">
        <v>89</v>
      </c>
      <c r="S24" s="3" t="s">
        <v>89</v>
      </c>
      <c r="T24" s="3" t="s">
        <v>89</v>
      </c>
      <c r="U24" s="3" t="s">
        <v>89</v>
      </c>
      <c r="V24" s="3" t="s">
        <v>91</v>
      </c>
      <c r="W24" s="3" t="s">
        <v>91</v>
      </c>
      <c r="X24" s="3" t="s">
        <v>91</v>
      </c>
      <c r="Y24" s="3" t="s">
        <v>90</v>
      </c>
      <c r="Z24" s="3" t="s">
        <v>90</v>
      </c>
      <c r="AA24" s="3" t="s">
        <v>90</v>
      </c>
      <c r="AB24" s="3" t="s">
        <v>90</v>
      </c>
      <c r="AC24" s="3" t="s">
        <v>90</v>
      </c>
      <c r="AD24" s="3" t="s">
        <v>90</v>
      </c>
      <c r="AE24" s="3" t="s">
        <v>90</v>
      </c>
      <c r="AF24" s="3" t="s">
        <v>90</v>
      </c>
      <c r="AG24" s="3" t="s">
        <v>90</v>
      </c>
      <c r="AH24" s="3" t="s">
        <v>90</v>
      </c>
      <c r="AI24" s="3" t="s">
        <v>90</v>
      </c>
      <c r="AJ24" s="3" t="s">
        <v>90</v>
      </c>
      <c r="AK24" s="3" t="s">
        <v>90</v>
      </c>
      <c r="AL24" s="3" t="s">
        <v>90</v>
      </c>
      <c r="AM24" s="3" t="s">
        <v>90</v>
      </c>
      <c r="AN24" s="3" t="s">
        <v>90</v>
      </c>
      <c r="AO24" s="3" t="s">
        <v>89</v>
      </c>
      <c r="AP24" s="3" t="s">
        <v>89</v>
      </c>
      <c r="AQ24" s="3" t="s">
        <v>89</v>
      </c>
      <c r="AR24" s="3" t="s">
        <v>89</v>
      </c>
      <c r="AS24" s="3" t="s">
        <v>88</v>
      </c>
      <c r="AT24" s="3" t="s">
        <v>88</v>
      </c>
      <c r="AU24" s="3" t="s">
        <v>88</v>
      </c>
      <c r="AV24" s="3" t="s">
        <v>91</v>
      </c>
      <c r="AW24" s="3" t="s">
        <v>91</v>
      </c>
      <c r="AX24" s="3" t="s">
        <v>91</v>
      </c>
      <c r="AY24" s="3" t="s">
        <v>91</v>
      </c>
      <c r="AZ24" s="3" t="s">
        <v>91</v>
      </c>
      <c r="BA24" s="3" t="s">
        <v>91</v>
      </c>
    </row>
    <row r="25" spans="1:53" ht="12.75" customHeight="1">
      <c r="A25" s="3">
        <v>4</v>
      </c>
      <c r="B25" s="3" t="s">
        <v>90</v>
      </c>
      <c r="C25" s="3" t="s">
        <v>90</v>
      </c>
      <c r="D25" s="3" t="s">
        <v>90</v>
      </c>
      <c r="E25" s="3" t="s">
        <v>90</v>
      </c>
      <c r="F25" s="3" t="s">
        <v>90</v>
      </c>
      <c r="G25" s="3" t="s">
        <v>90</v>
      </c>
      <c r="H25" s="3" t="s">
        <v>90</v>
      </c>
      <c r="I25" s="3" t="s">
        <v>90</v>
      </c>
      <c r="J25" s="3" t="s">
        <v>90</v>
      </c>
      <c r="K25" s="3" t="s">
        <v>90</v>
      </c>
      <c r="L25" s="3" t="s">
        <v>90</v>
      </c>
      <c r="M25" s="3" t="s">
        <v>90</v>
      </c>
      <c r="N25" s="3" t="s">
        <v>90</v>
      </c>
      <c r="O25" s="3" t="s">
        <v>90</v>
      </c>
      <c r="P25" s="3" t="s">
        <v>90</v>
      </c>
      <c r="Q25" s="3" t="s">
        <v>90</v>
      </c>
      <c r="R25" s="3" t="s">
        <v>89</v>
      </c>
      <c r="S25" s="3" t="s">
        <v>89</v>
      </c>
      <c r="T25" s="3" t="s">
        <v>89</v>
      </c>
      <c r="U25" s="3" t="s">
        <v>89</v>
      </c>
      <c r="V25" s="3" t="s">
        <v>91</v>
      </c>
      <c r="W25" s="3" t="s">
        <v>91</v>
      </c>
      <c r="X25" s="3" t="s">
        <v>91</v>
      </c>
      <c r="Y25" s="3" t="s">
        <v>88</v>
      </c>
      <c r="Z25" s="3" t="s">
        <v>88</v>
      </c>
      <c r="AA25" s="3" t="s">
        <v>88</v>
      </c>
      <c r="AB25" s="3" t="s">
        <v>90</v>
      </c>
      <c r="AC25" s="3" t="s">
        <v>90</v>
      </c>
      <c r="AD25" s="3" t="s">
        <v>90</v>
      </c>
      <c r="AE25" s="3" t="s">
        <v>90</v>
      </c>
      <c r="AF25" s="3" t="s">
        <v>90</v>
      </c>
      <c r="AG25" s="3" t="s">
        <v>90</v>
      </c>
      <c r="AH25" s="3" t="s">
        <v>90</v>
      </c>
      <c r="AI25" s="3" t="s">
        <v>90</v>
      </c>
      <c r="AJ25" s="3" t="s">
        <v>90</v>
      </c>
      <c r="AK25" s="3" t="s">
        <v>90</v>
      </c>
      <c r="AL25" s="3" t="s">
        <v>90</v>
      </c>
      <c r="AM25" s="3" t="s">
        <v>107</v>
      </c>
      <c r="AN25" s="3" t="s">
        <v>89</v>
      </c>
      <c r="AO25" s="3" t="s">
        <v>89</v>
      </c>
      <c r="AP25" s="3" t="s">
        <v>92</v>
      </c>
      <c r="AQ25" s="3" t="s">
        <v>92</v>
      </c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2.75" customHeight="1">
      <c r="A26" s="198" t="s">
        <v>17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1"/>
      <c r="AA26" s="11"/>
      <c r="AB26" s="11"/>
      <c r="AC26" s="11"/>
      <c r="AD26" s="11"/>
      <c r="AE26" s="11"/>
      <c r="AF26" s="11"/>
      <c r="AG26" s="11"/>
      <c r="AH26" s="11"/>
      <c r="AI26" s="198" t="s">
        <v>28</v>
      </c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</row>
    <row r="27" spans="1:53" ht="12.75" customHeight="1">
      <c r="A27" s="215" t="s">
        <v>0</v>
      </c>
      <c r="B27" s="216"/>
      <c r="C27" s="219" t="s">
        <v>19</v>
      </c>
      <c r="D27" s="220"/>
      <c r="E27" s="220"/>
      <c r="F27" s="221"/>
      <c r="G27" s="215" t="s">
        <v>20</v>
      </c>
      <c r="H27" s="225"/>
      <c r="I27" s="216"/>
      <c r="J27" s="215" t="s">
        <v>21</v>
      </c>
      <c r="K27" s="225"/>
      <c r="L27" s="216"/>
      <c r="M27" s="219" t="s">
        <v>71</v>
      </c>
      <c r="N27" s="220"/>
      <c r="O27" s="221"/>
      <c r="P27" s="219" t="s">
        <v>22</v>
      </c>
      <c r="Q27" s="220"/>
      <c r="R27" s="220"/>
      <c r="S27" s="221"/>
      <c r="T27" s="215" t="s">
        <v>23</v>
      </c>
      <c r="U27" s="225"/>
      <c r="V27" s="216"/>
      <c r="W27" s="215" t="s">
        <v>18</v>
      </c>
      <c r="X27" s="225"/>
      <c r="Y27" s="216"/>
      <c r="Z27" s="212" t="s">
        <v>59</v>
      </c>
      <c r="AA27" s="213"/>
      <c r="AB27" s="213"/>
      <c r="AC27" s="213"/>
      <c r="AD27" s="213"/>
      <c r="AE27" s="213"/>
      <c r="AF27" s="213"/>
      <c r="AG27" s="213"/>
      <c r="AH27" s="214"/>
      <c r="AI27" s="192" t="s">
        <v>31</v>
      </c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4"/>
      <c r="AV27" s="192" t="s">
        <v>30</v>
      </c>
      <c r="AW27" s="193"/>
      <c r="AX27" s="194"/>
      <c r="AY27" s="192" t="s">
        <v>29</v>
      </c>
      <c r="AZ27" s="193"/>
      <c r="BA27" s="194"/>
    </row>
    <row r="28" spans="1:53" ht="12.75" customHeight="1">
      <c r="A28" s="217"/>
      <c r="B28" s="218"/>
      <c r="C28" s="222"/>
      <c r="D28" s="223"/>
      <c r="E28" s="223"/>
      <c r="F28" s="224"/>
      <c r="G28" s="217"/>
      <c r="H28" s="226"/>
      <c r="I28" s="218"/>
      <c r="J28" s="217"/>
      <c r="K28" s="226"/>
      <c r="L28" s="218"/>
      <c r="M28" s="222"/>
      <c r="N28" s="223"/>
      <c r="O28" s="224"/>
      <c r="P28" s="222"/>
      <c r="Q28" s="223"/>
      <c r="R28" s="223"/>
      <c r="S28" s="224"/>
      <c r="T28" s="217"/>
      <c r="U28" s="226"/>
      <c r="V28" s="218"/>
      <c r="W28" s="217"/>
      <c r="X28" s="226"/>
      <c r="Y28" s="218"/>
      <c r="Z28" s="200" t="s">
        <v>26</v>
      </c>
      <c r="AA28" s="187"/>
      <c r="AB28" s="187"/>
      <c r="AC28" s="187"/>
      <c r="AD28" s="187"/>
      <c r="AE28" s="187"/>
      <c r="AF28" s="187"/>
      <c r="AG28" s="187"/>
      <c r="AH28" s="188"/>
      <c r="AI28" s="207" t="s">
        <v>95</v>
      </c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8">
        <v>2</v>
      </c>
      <c r="AW28" s="208"/>
      <c r="AX28" s="208"/>
      <c r="AY28" s="183">
        <v>3</v>
      </c>
      <c r="AZ28" s="183"/>
      <c r="BA28" s="183"/>
    </row>
    <row r="29" spans="1:53" ht="12.75" customHeight="1">
      <c r="A29" s="185">
        <v>1</v>
      </c>
      <c r="B29" s="186"/>
      <c r="C29" s="185">
        <v>32</v>
      </c>
      <c r="D29" s="199"/>
      <c r="E29" s="199"/>
      <c r="F29" s="186"/>
      <c r="G29" s="185">
        <v>8</v>
      </c>
      <c r="H29" s="199"/>
      <c r="I29" s="186"/>
      <c r="J29" s="185">
        <v>3</v>
      </c>
      <c r="K29" s="199"/>
      <c r="L29" s="186"/>
      <c r="M29" s="185"/>
      <c r="N29" s="199"/>
      <c r="O29" s="186"/>
      <c r="P29" s="185"/>
      <c r="Q29" s="199"/>
      <c r="R29" s="199"/>
      <c r="S29" s="186"/>
      <c r="T29" s="185">
        <v>9</v>
      </c>
      <c r="U29" s="199"/>
      <c r="V29" s="186"/>
      <c r="W29" s="174">
        <v>52</v>
      </c>
      <c r="X29" s="175"/>
      <c r="Y29" s="176"/>
      <c r="Z29" s="200" t="s">
        <v>25</v>
      </c>
      <c r="AA29" s="187"/>
      <c r="AB29" s="187"/>
      <c r="AC29" s="187"/>
      <c r="AD29" s="187"/>
      <c r="AE29" s="187"/>
      <c r="AF29" s="187"/>
      <c r="AG29" s="187"/>
      <c r="AH29" s="187"/>
      <c r="AI29" s="209" t="s">
        <v>96</v>
      </c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1"/>
      <c r="AV29" s="208">
        <v>4</v>
      </c>
      <c r="AW29" s="208"/>
      <c r="AX29" s="208"/>
      <c r="AY29" s="183">
        <v>3</v>
      </c>
      <c r="AZ29" s="183"/>
      <c r="BA29" s="183"/>
    </row>
    <row r="30" spans="1:53" ht="12.75">
      <c r="A30" s="185">
        <v>2</v>
      </c>
      <c r="B30" s="186"/>
      <c r="C30" s="185">
        <v>32</v>
      </c>
      <c r="D30" s="199"/>
      <c r="E30" s="199"/>
      <c r="F30" s="186"/>
      <c r="G30" s="185">
        <v>8</v>
      </c>
      <c r="H30" s="199"/>
      <c r="I30" s="186"/>
      <c r="J30" s="185">
        <v>3</v>
      </c>
      <c r="K30" s="199"/>
      <c r="L30" s="186"/>
      <c r="M30" s="185"/>
      <c r="N30" s="199"/>
      <c r="O30" s="186"/>
      <c r="P30" s="185"/>
      <c r="Q30" s="199"/>
      <c r="R30" s="199"/>
      <c r="S30" s="186"/>
      <c r="T30" s="185">
        <v>9</v>
      </c>
      <c r="U30" s="199"/>
      <c r="V30" s="186"/>
      <c r="W30" s="174">
        <v>52</v>
      </c>
      <c r="X30" s="175"/>
      <c r="Y30" s="176"/>
      <c r="Z30" s="200" t="s">
        <v>27</v>
      </c>
      <c r="AA30" s="187"/>
      <c r="AB30" s="187"/>
      <c r="AC30" s="187"/>
      <c r="AD30" s="187"/>
      <c r="AE30" s="187"/>
      <c r="AF30" s="187"/>
      <c r="AG30" s="187"/>
      <c r="AH30" s="187"/>
      <c r="AI30" s="207" t="s">
        <v>97</v>
      </c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8">
        <v>6</v>
      </c>
      <c r="AW30" s="208"/>
      <c r="AX30" s="208"/>
      <c r="AY30" s="183">
        <v>3</v>
      </c>
      <c r="AZ30" s="183"/>
      <c r="BA30" s="183"/>
    </row>
    <row r="31" spans="1:53" ht="17.25" customHeight="1">
      <c r="A31" s="185">
        <v>3</v>
      </c>
      <c r="B31" s="186"/>
      <c r="C31" s="185">
        <v>32</v>
      </c>
      <c r="D31" s="199"/>
      <c r="E31" s="199"/>
      <c r="F31" s="186"/>
      <c r="G31" s="185">
        <v>8</v>
      </c>
      <c r="H31" s="199"/>
      <c r="I31" s="186"/>
      <c r="J31" s="185">
        <v>3</v>
      </c>
      <c r="K31" s="199"/>
      <c r="L31" s="186"/>
      <c r="M31" s="185"/>
      <c r="N31" s="199"/>
      <c r="O31" s="186"/>
      <c r="P31" s="185"/>
      <c r="Q31" s="199"/>
      <c r="R31" s="199"/>
      <c r="S31" s="186"/>
      <c r="T31" s="185">
        <v>9</v>
      </c>
      <c r="U31" s="199"/>
      <c r="V31" s="186"/>
      <c r="W31" s="174">
        <v>52</v>
      </c>
      <c r="X31" s="175"/>
      <c r="Y31" s="176"/>
      <c r="Z31" s="200" t="s">
        <v>60</v>
      </c>
      <c r="AA31" s="187"/>
      <c r="AB31" s="187"/>
      <c r="AC31" s="187"/>
      <c r="AD31" s="187"/>
      <c r="AE31" s="187"/>
      <c r="AF31" s="187"/>
      <c r="AG31" s="187"/>
      <c r="AH31" s="188"/>
      <c r="AI31" s="204" t="s">
        <v>93</v>
      </c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6"/>
      <c r="AV31" s="201">
        <v>8</v>
      </c>
      <c r="AW31" s="202"/>
      <c r="AX31" s="203"/>
      <c r="AY31" s="48">
        <v>3</v>
      </c>
      <c r="AZ31" s="101"/>
      <c r="BA31" s="49"/>
    </row>
    <row r="32" spans="1:53" ht="12.75" customHeight="1">
      <c r="A32" s="185">
        <v>4</v>
      </c>
      <c r="B32" s="186"/>
      <c r="C32" s="185">
        <v>27</v>
      </c>
      <c r="D32" s="199"/>
      <c r="E32" s="199"/>
      <c r="F32" s="186"/>
      <c r="G32" s="185">
        <v>7</v>
      </c>
      <c r="H32" s="199"/>
      <c r="I32" s="186"/>
      <c r="J32" s="185">
        <v>3</v>
      </c>
      <c r="K32" s="199"/>
      <c r="L32" s="186"/>
      <c r="M32" s="185"/>
      <c r="N32" s="199"/>
      <c r="O32" s="186"/>
      <c r="P32" s="185">
        <v>2</v>
      </c>
      <c r="Q32" s="199"/>
      <c r="R32" s="199"/>
      <c r="S32" s="186"/>
      <c r="T32" s="185">
        <v>3</v>
      </c>
      <c r="U32" s="199"/>
      <c r="V32" s="186"/>
      <c r="W32" s="174">
        <v>42</v>
      </c>
      <c r="X32" s="175"/>
      <c r="Y32" s="176"/>
      <c r="Z32" s="200" t="s">
        <v>186</v>
      </c>
      <c r="AA32" s="187"/>
      <c r="AB32" s="187"/>
      <c r="AC32" s="187"/>
      <c r="AD32" s="187"/>
      <c r="AE32" s="187"/>
      <c r="AF32" s="187"/>
      <c r="AG32" s="187"/>
      <c r="AH32" s="188"/>
      <c r="AI32" s="201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3"/>
      <c r="AV32" s="201"/>
      <c r="AW32" s="202"/>
      <c r="AX32" s="203"/>
      <c r="AY32" s="201"/>
      <c r="AZ32" s="202"/>
      <c r="BA32" s="203"/>
    </row>
    <row r="33" spans="1:53" ht="12.75" customHeight="1">
      <c r="A33" s="185">
        <v>5</v>
      </c>
      <c r="B33" s="186"/>
      <c r="C33" s="174"/>
      <c r="D33" s="175"/>
      <c r="E33" s="175"/>
      <c r="F33" s="176"/>
      <c r="G33" s="174"/>
      <c r="H33" s="175"/>
      <c r="I33" s="176"/>
      <c r="J33" s="174"/>
      <c r="K33" s="175"/>
      <c r="L33" s="176"/>
      <c r="M33" s="174"/>
      <c r="N33" s="175"/>
      <c r="O33" s="176"/>
      <c r="P33" s="174"/>
      <c r="Q33" s="175"/>
      <c r="R33" s="175"/>
      <c r="S33" s="176"/>
      <c r="T33" s="174"/>
      <c r="U33" s="175"/>
      <c r="V33" s="176"/>
      <c r="W33" s="174"/>
      <c r="X33" s="175"/>
      <c r="Y33" s="176"/>
      <c r="Z33" s="195" t="s">
        <v>106</v>
      </c>
      <c r="AA33" s="196"/>
      <c r="AB33" s="196"/>
      <c r="AC33" s="196"/>
      <c r="AD33" s="196"/>
      <c r="AE33" s="196"/>
      <c r="AF33" s="196"/>
      <c r="AG33" s="196"/>
      <c r="AH33" s="197"/>
      <c r="AI33" s="198" t="s">
        <v>69</v>
      </c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</row>
    <row r="34" spans="1:53" ht="12.75" customHeight="1">
      <c r="A34" s="185">
        <v>6</v>
      </c>
      <c r="B34" s="186"/>
      <c r="C34" s="174"/>
      <c r="D34" s="175"/>
      <c r="E34" s="175"/>
      <c r="F34" s="176"/>
      <c r="G34" s="174"/>
      <c r="H34" s="175"/>
      <c r="I34" s="176"/>
      <c r="J34" s="174"/>
      <c r="K34" s="175"/>
      <c r="L34" s="176"/>
      <c r="M34" s="174"/>
      <c r="N34" s="175"/>
      <c r="O34" s="176"/>
      <c r="P34" s="174"/>
      <c r="Q34" s="175"/>
      <c r="R34" s="175"/>
      <c r="S34" s="176"/>
      <c r="T34" s="174"/>
      <c r="U34" s="175"/>
      <c r="V34" s="176"/>
      <c r="W34" s="174"/>
      <c r="X34" s="175"/>
      <c r="Y34" s="176"/>
      <c r="Z34" s="187" t="s">
        <v>188</v>
      </c>
      <c r="AA34" s="187"/>
      <c r="AB34" s="187"/>
      <c r="AC34" s="187"/>
      <c r="AD34" s="187"/>
      <c r="AE34" s="187"/>
      <c r="AF34" s="187"/>
      <c r="AG34" s="187"/>
      <c r="AH34" s="188"/>
      <c r="AI34" s="189" t="s">
        <v>70</v>
      </c>
      <c r="AJ34" s="190"/>
      <c r="AK34" s="190"/>
      <c r="AL34" s="190"/>
      <c r="AM34" s="190"/>
      <c r="AN34" s="190"/>
      <c r="AO34" s="190"/>
      <c r="AP34" s="191" t="s">
        <v>105</v>
      </c>
      <c r="AQ34" s="191"/>
      <c r="AR34" s="191"/>
      <c r="AS34" s="191"/>
      <c r="AT34" s="191"/>
      <c r="AU34" s="191"/>
      <c r="AV34" s="191"/>
      <c r="AW34" s="191"/>
      <c r="AX34" s="191"/>
      <c r="AY34" s="192" t="s">
        <v>30</v>
      </c>
      <c r="AZ34" s="193"/>
      <c r="BA34" s="194"/>
    </row>
    <row r="35" spans="1:55" ht="12.75" customHeight="1">
      <c r="A35" s="185" t="s">
        <v>18</v>
      </c>
      <c r="B35" s="186"/>
      <c r="C35" s="174">
        <v>123</v>
      </c>
      <c r="D35" s="175"/>
      <c r="E35" s="175"/>
      <c r="F35" s="176"/>
      <c r="G35" s="174">
        <v>31</v>
      </c>
      <c r="H35" s="175"/>
      <c r="I35" s="176"/>
      <c r="J35" s="174">
        <v>12</v>
      </c>
      <c r="K35" s="175"/>
      <c r="L35" s="176"/>
      <c r="M35" s="174"/>
      <c r="N35" s="175"/>
      <c r="O35" s="176"/>
      <c r="P35" s="174">
        <v>2</v>
      </c>
      <c r="Q35" s="175"/>
      <c r="R35" s="175"/>
      <c r="S35" s="176"/>
      <c r="T35" s="174">
        <v>30</v>
      </c>
      <c r="U35" s="175"/>
      <c r="V35" s="176"/>
      <c r="W35" s="174">
        <v>198</v>
      </c>
      <c r="X35" s="175"/>
      <c r="Y35" s="176"/>
      <c r="Z35" s="17"/>
      <c r="AA35" s="17"/>
      <c r="AB35" s="17"/>
      <c r="AC35" s="17"/>
      <c r="AD35" s="17"/>
      <c r="AE35" s="17"/>
      <c r="AF35" s="17"/>
      <c r="AG35" s="17"/>
      <c r="AH35" s="17"/>
      <c r="AI35" s="177" t="s">
        <v>98</v>
      </c>
      <c r="AJ35" s="178"/>
      <c r="AK35" s="178"/>
      <c r="AL35" s="178"/>
      <c r="AM35" s="178"/>
      <c r="AN35" s="178"/>
      <c r="AO35" s="178"/>
      <c r="AP35" s="183" t="s">
        <v>104</v>
      </c>
      <c r="AQ35" s="183"/>
      <c r="AR35" s="183"/>
      <c r="AS35" s="183"/>
      <c r="AT35" s="183"/>
      <c r="AU35" s="183"/>
      <c r="AV35" s="183"/>
      <c r="AW35" s="183"/>
      <c r="AX35" s="183"/>
      <c r="AY35" s="166">
        <v>8</v>
      </c>
      <c r="AZ35" s="167"/>
      <c r="BA35" s="168"/>
      <c r="BC35" s="33"/>
    </row>
    <row r="36" spans="1:53" ht="12.7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64"/>
      <c r="R36" s="164"/>
      <c r="S36" s="164"/>
      <c r="T36" s="164"/>
      <c r="U36" s="164"/>
      <c r="V36" s="164"/>
      <c r="W36" s="164"/>
      <c r="X36" s="164"/>
      <c r="Y36" s="164"/>
      <c r="Z36" s="17"/>
      <c r="AA36" s="17"/>
      <c r="AB36" s="17"/>
      <c r="AC36" s="17"/>
      <c r="AD36" s="17"/>
      <c r="AE36" s="17"/>
      <c r="AF36" s="17"/>
      <c r="AG36" s="17"/>
      <c r="AH36" s="17"/>
      <c r="AI36" s="179"/>
      <c r="AJ36" s="180"/>
      <c r="AK36" s="180"/>
      <c r="AL36" s="180"/>
      <c r="AM36" s="180"/>
      <c r="AN36" s="180"/>
      <c r="AO36" s="180"/>
      <c r="AP36" s="183"/>
      <c r="AQ36" s="183"/>
      <c r="AR36" s="183"/>
      <c r="AS36" s="183"/>
      <c r="AT36" s="183"/>
      <c r="AU36" s="183"/>
      <c r="AV36" s="183"/>
      <c r="AW36" s="183"/>
      <c r="AX36" s="183"/>
      <c r="AY36" s="169"/>
      <c r="AZ36" s="164"/>
      <c r="BA36" s="170"/>
    </row>
    <row r="37" spans="1:53" ht="15.75" customHeight="1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64"/>
      <c r="R37" s="164"/>
      <c r="S37" s="164"/>
      <c r="T37" s="164"/>
      <c r="U37" s="164"/>
      <c r="V37" s="164"/>
      <c r="W37" s="164"/>
      <c r="X37" s="164"/>
      <c r="Y37" s="164"/>
      <c r="Z37" s="17"/>
      <c r="AA37" s="17"/>
      <c r="AB37" s="17"/>
      <c r="AC37" s="17"/>
      <c r="AD37" s="17"/>
      <c r="AE37" s="17"/>
      <c r="AF37" s="17"/>
      <c r="AG37" s="17"/>
      <c r="AH37" s="17"/>
      <c r="AI37" s="181"/>
      <c r="AJ37" s="182"/>
      <c r="AK37" s="182"/>
      <c r="AL37" s="182"/>
      <c r="AM37" s="182"/>
      <c r="AN37" s="182"/>
      <c r="AO37" s="182"/>
      <c r="AP37" s="183"/>
      <c r="AQ37" s="183"/>
      <c r="AR37" s="183"/>
      <c r="AS37" s="183"/>
      <c r="AT37" s="183"/>
      <c r="AU37" s="183"/>
      <c r="AV37" s="183"/>
      <c r="AW37" s="183"/>
      <c r="AX37" s="183"/>
      <c r="AY37" s="171"/>
      <c r="AZ37" s="172"/>
      <c r="BA37" s="173"/>
    </row>
    <row r="38" spans="1:53" ht="14.25">
      <c r="A38" s="165" t="s">
        <v>32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</row>
    <row r="39" spans="1:53" ht="22.5" customHeight="1">
      <c r="A39" s="149" t="s">
        <v>65</v>
      </c>
      <c r="B39" s="150"/>
      <c r="C39" s="166" t="s">
        <v>49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8"/>
      <c r="S39" s="166" t="s">
        <v>47</v>
      </c>
      <c r="T39" s="167"/>
      <c r="U39" s="167"/>
      <c r="V39" s="167"/>
      <c r="W39" s="167"/>
      <c r="X39" s="167"/>
      <c r="Y39" s="167"/>
      <c r="Z39" s="168"/>
      <c r="AA39" s="149" t="s">
        <v>83</v>
      </c>
      <c r="AB39" s="150"/>
      <c r="AC39" s="166" t="s">
        <v>46</v>
      </c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8"/>
      <c r="AP39" s="166" t="s">
        <v>63</v>
      </c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8"/>
    </row>
    <row r="40" spans="1:53" ht="12.75">
      <c r="A40" s="151"/>
      <c r="B40" s="152"/>
      <c r="C40" s="169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70"/>
      <c r="S40" s="171"/>
      <c r="T40" s="172"/>
      <c r="U40" s="172"/>
      <c r="V40" s="172"/>
      <c r="W40" s="172"/>
      <c r="X40" s="172"/>
      <c r="Y40" s="172"/>
      <c r="Z40" s="173"/>
      <c r="AA40" s="151"/>
      <c r="AB40" s="152"/>
      <c r="AC40" s="171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3"/>
      <c r="AP40" s="171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3"/>
    </row>
    <row r="41" spans="1:53" ht="21.75" customHeight="1">
      <c r="A41" s="151"/>
      <c r="B41" s="152"/>
      <c r="C41" s="169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70"/>
      <c r="S41" s="149" t="s">
        <v>20</v>
      </c>
      <c r="T41" s="150"/>
      <c r="U41" s="149" t="s">
        <v>48</v>
      </c>
      <c r="V41" s="150"/>
      <c r="W41" s="149" t="s">
        <v>74</v>
      </c>
      <c r="X41" s="150"/>
      <c r="Y41" s="155" t="s">
        <v>82</v>
      </c>
      <c r="Z41" s="156"/>
      <c r="AA41" s="151"/>
      <c r="AB41" s="152"/>
      <c r="AC41" s="149" t="s">
        <v>45</v>
      </c>
      <c r="AD41" s="150"/>
      <c r="AE41" s="48" t="s">
        <v>44</v>
      </c>
      <c r="AF41" s="101"/>
      <c r="AG41" s="101"/>
      <c r="AH41" s="101"/>
      <c r="AI41" s="101"/>
      <c r="AJ41" s="101"/>
      <c r="AK41" s="101"/>
      <c r="AL41" s="101"/>
      <c r="AM41" s="49"/>
      <c r="AN41" s="155" t="s">
        <v>56</v>
      </c>
      <c r="AO41" s="156"/>
      <c r="AP41" s="147" t="s">
        <v>37</v>
      </c>
      <c r="AQ41" s="148"/>
      <c r="AR41" s="147" t="s">
        <v>38</v>
      </c>
      <c r="AS41" s="148"/>
      <c r="AT41" s="147" t="s">
        <v>36</v>
      </c>
      <c r="AU41" s="148"/>
      <c r="AV41" s="147" t="s">
        <v>35</v>
      </c>
      <c r="AW41" s="148"/>
      <c r="AX41" s="147" t="s">
        <v>34</v>
      </c>
      <c r="AY41" s="148"/>
      <c r="AZ41" s="147" t="s">
        <v>33</v>
      </c>
      <c r="BA41" s="148"/>
    </row>
    <row r="42" spans="1:53" ht="21.75" customHeight="1">
      <c r="A42" s="151"/>
      <c r="B42" s="152"/>
      <c r="C42" s="169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70"/>
      <c r="S42" s="151"/>
      <c r="T42" s="152"/>
      <c r="U42" s="151"/>
      <c r="V42" s="152"/>
      <c r="W42" s="151"/>
      <c r="X42" s="152"/>
      <c r="Y42" s="157"/>
      <c r="Z42" s="158"/>
      <c r="AA42" s="151"/>
      <c r="AB42" s="152"/>
      <c r="AC42" s="151"/>
      <c r="AD42" s="152"/>
      <c r="AE42" s="149" t="s">
        <v>43</v>
      </c>
      <c r="AF42" s="150"/>
      <c r="AG42" s="48" t="s">
        <v>42</v>
      </c>
      <c r="AH42" s="101"/>
      <c r="AI42" s="101"/>
      <c r="AJ42" s="101"/>
      <c r="AK42" s="101"/>
      <c r="AL42" s="101"/>
      <c r="AM42" s="49"/>
      <c r="AN42" s="157"/>
      <c r="AO42" s="158"/>
      <c r="AP42" s="48" t="s">
        <v>39</v>
      </c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49"/>
    </row>
    <row r="43" spans="1:53" ht="21" customHeight="1">
      <c r="A43" s="151"/>
      <c r="B43" s="152"/>
      <c r="C43" s="169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70"/>
      <c r="S43" s="151"/>
      <c r="T43" s="152"/>
      <c r="U43" s="151"/>
      <c r="V43" s="152"/>
      <c r="W43" s="151"/>
      <c r="X43" s="152"/>
      <c r="Y43" s="157"/>
      <c r="Z43" s="158"/>
      <c r="AA43" s="151"/>
      <c r="AB43" s="152"/>
      <c r="AC43" s="151"/>
      <c r="AD43" s="152"/>
      <c r="AE43" s="151"/>
      <c r="AF43" s="152"/>
      <c r="AG43" s="149" t="s">
        <v>41</v>
      </c>
      <c r="AH43" s="150"/>
      <c r="AI43" s="149" t="s">
        <v>75</v>
      </c>
      <c r="AJ43" s="150"/>
      <c r="AK43" s="149" t="s">
        <v>76</v>
      </c>
      <c r="AL43" s="150"/>
      <c r="AM43" s="161" t="s">
        <v>57</v>
      </c>
      <c r="AN43" s="157"/>
      <c r="AO43" s="158"/>
      <c r="AP43" s="18">
        <v>1</v>
      </c>
      <c r="AQ43" s="18">
        <v>2</v>
      </c>
      <c r="AR43" s="18">
        <v>3</v>
      </c>
      <c r="AS43" s="18">
        <v>4</v>
      </c>
      <c r="AT43" s="18">
        <v>5</v>
      </c>
      <c r="AU43" s="18">
        <v>6</v>
      </c>
      <c r="AV43" s="18">
        <v>7</v>
      </c>
      <c r="AW43" s="18">
        <v>8</v>
      </c>
      <c r="AX43" s="18">
        <v>9</v>
      </c>
      <c r="AY43" s="18">
        <v>10</v>
      </c>
      <c r="AZ43" s="18">
        <v>11</v>
      </c>
      <c r="BA43" s="18">
        <v>12</v>
      </c>
    </row>
    <row r="44" spans="1:53" ht="12.75">
      <c r="A44" s="151"/>
      <c r="B44" s="152"/>
      <c r="C44" s="169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70"/>
      <c r="S44" s="151"/>
      <c r="T44" s="152"/>
      <c r="U44" s="151"/>
      <c r="V44" s="152"/>
      <c r="W44" s="151"/>
      <c r="X44" s="152"/>
      <c r="Y44" s="157"/>
      <c r="Z44" s="158"/>
      <c r="AA44" s="151"/>
      <c r="AB44" s="152"/>
      <c r="AC44" s="151"/>
      <c r="AD44" s="152"/>
      <c r="AE44" s="151"/>
      <c r="AF44" s="152"/>
      <c r="AG44" s="151"/>
      <c r="AH44" s="152"/>
      <c r="AI44" s="151"/>
      <c r="AJ44" s="152"/>
      <c r="AK44" s="151"/>
      <c r="AL44" s="152"/>
      <c r="AM44" s="162"/>
      <c r="AN44" s="157"/>
      <c r="AO44" s="158"/>
      <c r="AP44" s="48" t="s">
        <v>40</v>
      </c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49"/>
    </row>
    <row r="45" spans="1:53" ht="14.25" customHeight="1">
      <c r="A45" s="153"/>
      <c r="B45" s="154"/>
      <c r="C45" s="171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3"/>
      <c r="S45" s="153"/>
      <c r="T45" s="154"/>
      <c r="U45" s="153"/>
      <c r="V45" s="154"/>
      <c r="W45" s="153"/>
      <c r="X45" s="154"/>
      <c r="Y45" s="159"/>
      <c r="Z45" s="160"/>
      <c r="AA45" s="153"/>
      <c r="AB45" s="154"/>
      <c r="AC45" s="153"/>
      <c r="AD45" s="154"/>
      <c r="AE45" s="153"/>
      <c r="AF45" s="154"/>
      <c r="AG45" s="153"/>
      <c r="AH45" s="154"/>
      <c r="AI45" s="153"/>
      <c r="AJ45" s="154"/>
      <c r="AK45" s="153"/>
      <c r="AL45" s="154"/>
      <c r="AM45" s="163"/>
      <c r="AN45" s="159"/>
      <c r="AO45" s="160"/>
      <c r="AP45" s="18">
        <v>16</v>
      </c>
      <c r="AQ45" s="18">
        <v>16</v>
      </c>
      <c r="AR45" s="18">
        <v>16</v>
      </c>
      <c r="AS45" s="18">
        <v>16</v>
      </c>
      <c r="AT45" s="18">
        <v>16</v>
      </c>
      <c r="AU45" s="18">
        <v>16</v>
      </c>
      <c r="AV45" s="18">
        <v>16</v>
      </c>
      <c r="AW45" s="18">
        <v>11</v>
      </c>
      <c r="AX45" s="18"/>
      <c r="AY45" s="18"/>
      <c r="AZ45" s="1"/>
      <c r="BA45" s="1"/>
    </row>
    <row r="46" spans="1:53" ht="14.25">
      <c r="A46" s="146" t="s">
        <v>117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</row>
    <row r="47" spans="1:53" ht="14.25">
      <c r="A47" s="105" t="s">
        <v>118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</row>
    <row r="48" spans="1:53" ht="12.75" customHeight="1">
      <c r="A48" s="50">
        <v>1</v>
      </c>
      <c r="B48" s="51"/>
      <c r="C48" s="63" t="s">
        <v>111</v>
      </c>
      <c r="D48" s="87" t="s">
        <v>111</v>
      </c>
      <c r="E48" s="87" t="s">
        <v>111</v>
      </c>
      <c r="F48" s="87" t="s">
        <v>111</v>
      </c>
      <c r="G48" s="87" t="s">
        <v>111</v>
      </c>
      <c r="H48" s="87" t="s">
        <v>111</v>
      </c>
      <c r="I48" s="87" t="s">
        <v>111</v>
      </c>
      <c r="J48" s="87" t="s">
        <v>111</v>
      </c>
      <c r="K48" s="87" t="s">
        <v>111</v>
      </c>
      <c r="L48" s="87" t="s">
        <v>111</v>
      </c>
      <c r="M48" s="87" t="s">
        <v>111</v>
      </c>
      <c r="N48" s="87" t="s">
        <v>111</v>
      </c>
      <c r="O48" s="87" t="s">
        <v>111</v>
      </c>
      <c r="P48" s="87" t="s">
        <v>111</v>
      </c>
      <c r="Q48" s="87" t="s">
        <v>111</v>
      </c>
      <c r="R48" s="88" t="s">
        <v>111</v>
      </c>
      <c r="S48" s="140">
        <v>2</v>
      </c>
      <c r="T48" s="141"/>
      <c r="U48" s="140"/>
      <c r="V48" s="141"/>
      <c r="W48" s="140">
        <v>1</v>
      </c>
      <c r="X48" s="141"/>
      <c r="Y48" s="62"/>
      <c r="Z48" s="60"/>
      <c r="AA48" s="48">
        <f aca="true" t="shared" si="0" ref="AA48:AA53">AC48/30</f>
        <v>3</v>
      </c>
      <c r="AB48" s="49">
        <f aca="true" t="shared" si="1" ref="AB48:AB53">AC48/30</f>
        <v>3</v>
      </c>
      <c r="AC48" s="48">
        <f aca="true" t="shared" si="2" ref="AC48:AC53">AE48+AN48</f>
        <v>90</v>
      </c>
      <c r="AD48" s="49">
        <f aca="true" t="shared" si="3" ref="AD48:AD53">AF48+AH48+AJ48</f>
        <v>64</v>
      </c>
      <c r="AE48" s="48">
        <f aca="true" t="shared" si="4" ref="AE48:AE53">AK48+AG48</f>
        <v>32</v>
      </c>
      <c r="AF48" s="49">
        <f aca="true" t="shared" si="5" ref="AF48:AF53">AG48+AI48</f>
        <v>32</v>
      </c>
      <c r="AG48" s="48">
        <v>32</v>
      </c>
      <c r="AH48" s="49">
        <v>32</v>
      </c>
      <c r="AI48" s="48"/>
      <c r="AJ48" s="49"/>
      <c r="AK48" s="48"/>
      <c r="AL48" s="49"/>
      <c r="AM48" s="1"/>
      <c r="AN48" s="48">
        <v>58</v>
      </c>
      <c r="AO48" s="49">
        <v>58</v>
      </c>
      <c r="AP48" s="1"/>
      <c r="AQ48" s="1">
        <v>2</v>
      </c>
      <c r="AR48" s="1"/>
      <c r="AS48" s="1"/>
      <c r="AT48" s="1"/>
      <c r="AU48" s="1"/>
      <c r="AV48" s="1"/>
      <c r="AW48" s="1"/>
      <c r="AX48" s="18"/>
      <c r="AY48" s="1"/>
      <c r="AZ48" s="1"/>
      <c r="BA48" s="1"/>
    </row>
    <row r="49" spans="1:53" ht="12.75" customHeight="1">
      <c r="A49" s="50">
        <v>2</v>
      </c>
      <c r="B49" s="51"/>
      <c r="C49" s="63" t="s">
        <v>112</v>
      </c>
      <c r="D49" s="87" t="s">
        <v>112</v>
      </c>
      <c r="E49" s="87" t="s">
        <v>112</v>
      </c>
      <c r="F49" s="87" t="s">
        <v>112</v>
      </c>
      <c r="G49" s="87" t="s">
        <v>112</v>
      </c>
      <c r="H49" s="87" t="s">
        <v>112</v>
      </c>
      <c r="I49" s="87" t="s">
        <v>112</v>
      </c>
      <c r="J49" s="87" t="s">
        <v>112</v>
      </c>
      <c r="K49" s="87" t="s">
        <v>112</v>
      </c>
      <c r="L49" s="87" t="s">
        <v>112</v>
      </c>
      <c r="M49" s="87" t="s">
        <v>112</v>
      </c>
      <c r="N49" s="87" t="s">
        <v>112</v>
      </c>
      <c r="O49" s="87" t="s">
        <v>112</v>
      </c>
      <c r="P49" s="87" t="s">
        <v>112</v>
      </c>
      <c r="Q49" s="87" t="s">
        <v>112</v>
      </c>
      <c r="R49" s="88" t="s">
        <v>112</v>
      </c>
      <c r="S49" s="140">
        <v>4</v>
      </c>
      <c r="T49" s="141"/>
      <c r="U49" s="140"/>
      <c r="V49" s="141"/>
      <c r="W49" s="140">
        <v>1</v>
      </c>
      <c r="X49" s="141"/>
      <c r="Y49" s="62"/>
      <c r="Z49" s="60"/>
      <c r="AA49" s="48">
        <f t="shared" si="0"/>
        <v>3</v>
      </c>
      <c r="AB49" s="49">
        <f t="shared" si="1"/>
        <v>3</v>
      </c>
      <c r="AC49" s="48">
        <f t="shared" si="2"/>
        <v>90</v>
      </c>
      <c r="AD49" s="49">
        <f t="shared" si="3"/>
        <v>96</v>
      </c>
      <c r="AE49" s="48">
        <f t="shared" si="4"/>
        <v>48</v>
      </c>
      <c r="AF49" s="49">
        <f t="shared" si="5"/>
        <v>48</v>
      </c>
      <c r="AG49" s="140">
        <v>48</v>
      </c>
      <c r="AH49" s="141">
        <v>48</v>
      </c>
      <c r="AI49" s="48"/>
      <c r="AJ49" s="49"/>
      <c r="AK49" s="48"/>
      <c r="AL49" s="49"/>
      <c r="AM49" s="1"/>
      <c r="AN49" s="140">
        <v>42</v>
      </c>
      <c r="AO49" s="141">
        <v>42</v>
      </c>
      <c r="AP49" s="1"/>
      <c r="AQ49" s="1"/>
      <c r="AR49" s="1"/>
      <c r="AS49" s="1">
        <v>3</v>
      </c>
      <c r="AT49" s="1"/>
      <c r="AU49" s="1"/>
      <c r="AV49" s="1"/>
      <c r="AW49" s="1"/>
      <c r="AX49" s="18"/>
      <c r="AY49" s="1"/>
      <c r="AZ49" s="1"/>
      <c r="BA49" s="1"/>
    </row>
    <row r="50" spans="1:53" ht="12.75" customHeight="1">
      <c r="A50" s="50">
        <v>3</v>
      </c>
      <c r="B50" s="51"/>
      <c r="C50" s="63" t="s">
        <v>113</v>
      </c>
      <c r="D50" s="87" t="s">
        <v>113</v>
      </c>
      <c r="E50" s="87" t="s">
        <v>113</v>
      </c>
      <c r="F50" s="87" t="s">
        <v>113</v>
      </c>
      <c r="G50" s="87" t="s">
        <v>113</v>
      </c>
      <c r="H50" s="87" t="s">
        <v>113</v>
      </c>
      <c r="I50" s="87" t="s">
        <v>113</v>
      </c>
      <c r="J50" s="87" t="s">
        <v>113</v>
      </c>
      <c r="K50" s="87" t="s">
        <v>113</v>
      </c>
      <c r="L50" s="87" t="s">
        <v>113</v>
      </c>
      <c r="M50" s="87" t="s">
        <v>113</v>
      </c>
      <c r="N50" s="87" t="s">
        <v>113</v>
      </c>
      <c r="O50" s="87" t="s">
        <v>113</v>
      </c>
      <c r="P50" s="87" t="s">
        <v>113</v>
      </c>
      <c r="Q50" s="87" t="s">
        <v>113</v>
      </c>
      <c r="R50" s="88" t="s">
        <v>113</v>
      </c>
      <c r="S50" s="140">
        <v>4</v>
      </c>
      <c r="T50" s="141"/>
      <c r="U50" s="140">
        <v>1</v>
      </c>
      <c r="V50" s="141"/>
      <c r="W50" s="140">
        <v>2</v>
      </c>
      <c r="X50" s="141"/>
      <c r="Y50" s="62"/>
      <c r="Z50" s="60"/>
      <c r="AA50" s="48">
        <f t="shared" si="0"/>
        <v>8</v>
      </c>
      <c r="AB50" s="49">
        <f t="shared" si="1"/>
        <v>8</v>
      </c>
      <c r="AC50" s="48">
        <f t="shared" si="2"/>
        <v>240</v>
      </c>
      <c r="AD50" s="49">
        <f t="shared" si="3"/>
        <v>0</v>
      </c>
      <c r="AE50" s="48">
        <f t="shared" si="4"/>
        <v>144</v>
      </c>
      <c r="AF50" s="49">
        <f t="shared" si="5"/>
        <v>0</v>
      </c>
      <c r="AG50" s="140"/>
      <c r="AH50" s="141"/>
      <c r="AI50" s="48"/>
      <c r="AJ50" s="49"/>
      <c r="AK50" s="48">
        <v>144</v>
      </c>
      <c r="AL50" s="49">
        <v>144</v>
      </c>
      <c r="AM50" s="1"/>
      <c r="AN50" s="140">
        <v>96</v>
      </c>
      <c r="AO50" s="141">
        <v>96</v>
      </c>
      <c r="AP50" s="1">
        <v>2</v>
      </c>
      <c r="AQ50" s="1">
        <v>2</v>
      </c>
      <c r="AR50" s="1">
        <v>2</v>
      </c>
      <c r="AS50" s="1">
        <v>3</v>
      </c>
      <c r="AT50" s="1"/>
      <c r="AU50" s="1"/>
      <c r="AV50" s="1"/>
      <c r="AW50" s="1"/>
      <c r="AX50" s="18"/>
      <c r="AY50" s="1"/>
      <c r="AZ50" s="1"/>
      <c r="BA50" s="1"/>
    </row>
    <row r="51" spans="1:53" ht="12.75" customHeight="1">
      <c r="A51" s="50">
        <v>4</v>
      </c>
      <c r="B51" s="51"/>
      <c r="C51" s="63" t="s">
        <v>114</v>
      </c>
      <c r="D51" s="87" t="s">
        <v>114</v>
      </c>
      <c r="E51" s="87" t="s">
        <v>114</v>
      </c>
      <c r="F51" s="87" t="s">
        <v>114</v>
      </c>
      <c r="G51" s="87" t="s">
        <v>114</v>
      </c>
      <c r="H51" s="87" t="s">
        <v>114</v>
      </c>
      <c r="I51" s="87" t="s">
        <v>114</v>
      </c>
      <c r="J51" s="87" t="s">
        <v>114</v>
      </c>
      <c r="K51" s="87" t="s">
        <v>114</v>
      </c>
      <c r="L51" s="87" t="s">
        <v>114</v>
      </c>
      <c r="M51" s="87" t="s">
        <v>114</v>
      </c>
      <c r="N51" s="87" t="s">
        <v>114</v>
      </c>
      <c r="O51" s="87" t="s">
        <v>114</v>
      </c>
      <c r="P51" s="87" t="s">
        <v>114</v>
      </c>
      <c r="Q51" s="87" t="s">
        <v>114</v>
      </c>
      <c r="R51" s="88" t="s">
        <v>114</v>
      </c>
      <c r="S51" s="140"/>
      <c r="T51" s="141"/>
      <c r="U51" s="140">
        <v>5</v>
      </c>
      <c r="V51" s="141"/>
      <c r="W51" s="140">
        <v>2</v>
      </c>
      <c r="X51" s="141"/>
      <c r="Y51" s="62"/>
      <c r="Z51" s="60"/>
      <c r="AA51" s="48">
        <f t="shared" si="0"/>
        <v>3</v>
      </c>
      <c r="AB51" s="49">
        <f t="shared" si="1"/>
        <v>3</v>
      </c>
      <c r="AC51" s="48">
        <f t="shared" si="2"/>
        <v>90</v>
      </c>
      <c r="AD51" s="49">
        <f t="shared" si="3"/>
        <v>0</v>
      </c>
      <c r="AE51" s="48">
        <f t="shared" si="4"/>
        <v>54</v>
      </c>
      <c r="AF51" s="49">
        <f t="shared" si="5"/>
        <v>0</v>
      </c>
      <c r="AG51" s="140"/>
      <c r="AH51" s="141"/>
      <c r="AI51" s="48"/>
      <c r="AJ51" s="49"/>
      <c r="AK51" s="48">
        <v>54</v>
      </c>
      <c r="AL51" s="49">
        <v>54</v>
      </c>
      <c r="AM51" s="1"/>
      <c r="AN51" s="140">
        <v>36</v>
      </c>
      <c r="AO51" s="141">
        <v>36</v>
      </c>
      <c r="AP51" s="1"/>
      <c r="AQ51" s="1"/>
      <c r="AR51" s="1"/>
      <c r="AS51" s="1"/>
      <c r="AT51" s="1">
        <v>3</v>
      </c>
      <c r="AU51" s="1"/>
      <c r="AV51" s="1"/>
      <c r="AW51" s="1"/>
      <c r="AX51" s="18"/>
      <c r="AY51" s="1"/>
      <c r="AZ51" s="1"/>
      <c r="BA51" s="1"/>
    </row>
    <row r="52" spans="1:53" ht="12.75" customHeight="1">
      <c r="A52" s="50">
        <v>5</v>
      </c>
      <c r="B52" s="51"/>
      <c r="C52" s="63" t="s">
        <v>115</v>
      </c>
      <c r="D52" s="87" t="s">
        <v>115</v>
      </c>
      <c r="E52" s="87" t="s">
        <v>115</v>
      </c>
      <c r="F52" s="87" t="s">
        <v>115</v>
      </c>
      <c r="G52" s="87" t="s">
        <v>115</v>
      </c>
      <c r="H52" s="87" t="s">
        <v>115</v>
      </c>
      <c r="I52" s="87" t="s">
        <v>115</v>
      </c>
      <c r="J52" s="87" t="s">
        <v>115</v>
      </c>
      <c r="K52" s="87" t="s">
        <v>115</v>
      </c>
      <c r="L52" s="87" t="s">
        <v>115</v>
      </c>
      <c r="M52" s="87" t="s">
        <v>115</v>
      </c>
      <c r="N52" s="87" t="s">
        <v>115</v>
      </c>
      <c r="O52" s="87" t="s">
        <v>115</v>
      </c>
      <c r="P52" s="87" t="s">
        <v>115</v>
      </c>
      <c r="Q52" s="87" t="s">
        <v>115</v>
      </c>
      <c r="R52" s="88" t="s">
        <v>115</v>
      </c>
      <c r="S52" s="140"/>
      <c r="T52" s="141"/>
      <c r="U52" s="140">
        <v>3</v>
      </c>
      <c r="V52" s="141"/>
      <c r="W52" s="140">
        <v>1</v>
      </c>
      <c r="X52" s="141"/>
      <c r="Y52" s="62"/>
      <c r="Z52" s="60"/>
      <c r="AA52" s="48">
        <f t="shared" si="0"/>
        <v>4</v>
      </c>
      <c r="AB52" s="49">
        <f t="shared" si="1"/>
        <v>4</v>
      </c>
      <c r="AC52" s="48">
        <f t="shared" si="2"/>
        <v>120</v>
      </c>
      <c r="AD52" s="49">
        <f t="shared" si="3"/>
        <v>128</v>
      </c>
      <c r="AE52" s="48">
        <f t="shared" si="4"/>
        <v>64</v>
      </c>
      <c r="AF52" s="49">
        <f t="shared" si="5"/>
        <v>64</v>
      </c>
      <c r="AG52" s="140">
        <v>64</v>
      </c>
      <c r="AH52" s="141">
        <v>64</v>
      </c>
      <c r="AI52" s="48"/>
      <c r="AJ52" s="49"/>
      <c r="AK52" s="48"/>
      <c r="AL52" s="49"/>
      <c r="AM52" s="1"/>
      <c r="AN52" s="140">
        <v>56</v>
      </c>
      <c r="AO52" s="141">
        <v>56</v>
      </c>
      <c r="AP52" s="18"/>
      <c r="AQ52" s="18"/>
      <c r="AR52" s="18">
        <v>4</v>
      </c>
      <c r="AS52" s="18"/>
      <c r="AT52" s="18"/>
      <c r="AU52" s="18"/>
      <c r="AV52" s="1"/>
      <c r="AW52" s="1"/>
      <c r="AX52" s="18"/>
      <c r="AY52" s="1"/>
      <c r="AZ52" s="1"/>
      <c r="BA52" s="1"/>
    </row>
    <row r="53" spans="1:53" ht="12.75" customHeight="1">
      <c r="A53" s="144">
        <v>6</v>
      </c>
      <c r="B53" s="145"/>
      <c r="C53" s="63" t="s">
        <v>180</v>
      </c>
      <c r="D53" s="87" t="s">
        <v>116</v>
      </c>
      <c r="E53" s="87" t="s">
        <v>116</v>
      </c>
      <c r="F53" s="87" t="s">
        <v>116</v>
      </c>
      <c r="G53" s="87" t="s">
        <v>116</v>
      </c>
      <c r="H53" s="87" t="s">
        <v>116</v>
      </c>
      <c r="I53" s="87" t="s">
        <v>116</v>
      </c>
      <c r="J53" s="87" t="s">
        <v>116</v>
      </c>
      <c r="K53" s="87" t="s">
        <v>116</v>
      </c>
      <c r="L53" s="87" t="s">
        <v>116</v>
      </c>
      <c r="M53" s="87" t="s">
        <v>116</v>
      </c>
      <c r="N53" s="87" t="s">
        <v>116</v>
      </c>
      <c r="O53" s="87" t="s">
        <v>116</v>
      </c>
      <c r="P53" s="87" t="s">
        <v>116</v>
      </c>
      <c r="Q53" s="87" t="s">
        <v>116</v>
      </c>
      <c r="R53" s="88" t="s">
        <v>116</v>
      </c>
      <c r="S53" s="140"/>
      <c r="T53" s="141"/>
      <c r="U53" s="140">
        <v>3</v>
      </c>
      <c r="V53" s="141"/>
      <c r="W53" s="140">
        <v>1</v>
      </c>
      <c r="X53" s="141"/>
      <c r="Y53" s="142"/>
      <c r="Z53" s="143"/>
      <c r="AA53" s="48">
        <f t="shared" si="0"/>
        <v>3</v>
      </c>
      <c r="AB53" s="49">
        <f t="shared" si="1"/>
        <v>3</v>
      </c>
      <c r="AC53" s="48">
        <f t="shared" si="2"/>
        <v>90</v>
      </c>
      <c r="AD53" s="49">
        <f t="shared" si="3"/>
        <v>64</v>
      </c>
      <c r="AE53" s="48">
        <f t="shared" si="4"/>
        <v>32</v>
      </c>
      <c r="AF53" s="49">
        <f t="shared" si="5"/>
        <v>32</v>
      </c>
      <c r="AG53" s="140">
        <v>32</v>
      </c>
      <c r="AH53" s="141">
        <v>32</v>
      </c>
      <c r="AI53" s="138"/>
      <c r="AJ53" s="139"/>
      <c r="AK53" s="138"/>
      <c r="AL53" s="139"/>
      <c r="AM53" s="30"/>
      <c r="AN53" s="140">
        <v>58</v>
      </c>
      <c r="AO53" s="141">
        <v>58</v>
      </c>
      <c r="AP53" s="30"/>
      <c r="AQ53" s="30"/>
      <c r="AR53" s="1">
        <v>2</v>
      </c>
      <c r="AS53" s="30"/>
      <c r="AT53" s="30"/>
      <c r="AU53" s="30"/>
      <c r="AV53" s="30"/>
      <c r="AW53" s="30"/>
      <c r="AX53" s="31"/>
      <c r="AY53" s="30"/>
      <c r="AZ53" s="30"/>
      <c r="BA53" s="30"/>
    </row>
    <row r="54" spans="1:53" ht="12.75" customHeight="1">
      <c r="A54" s="66" t="s">
        <v>66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8"/>
      <c r="S54" s="84">
        <f>COUNT(S48:S53)</f>
        <v>3</v>
      </c>
      <c r="T54" s="85"/>
      <c r="U54" s="84">
        <f>COUNT(U48:U53)</f>
        <v>4</v>
      </c>
      <c r="V54" s="85"/>
      <c r="W54" s="84">
        <f>SUM(W48:W53)</f>
        <v>8</v>
      </c>
      <c r="X54" s="85"/>
      <c r="Y54" s="84"/>
      <c r="Z54" s="85"/>
      <c r="AA54" s="84">
        <f>SUM(AA48:AA53)</f>
        <v>24</v>
      </c>
      <c r="AB54" s="85"/>
      <c r="AC54" s="84">
        <f>SUM(AC48:AC53)</f>
        <v>720</v>
      </c>
      <c r="AD54" s="85"/>
      <c r="AE54" s="84">
        <f>SUM(AE48:AE53)</f>
        <v>374</v>
      </c>
      <c r="AF54" s="85"/>
      <c r="AG54" s="84">
        <f>SUM(AG48:AG53)</f>
        <v>176</v>
      </c>
      <c r="AH54" s="85"/>
      <c r="AI54" s="91"/>
      <c r="AJ54" s="86"/>
      <c r="AK54" s="84">
        <f>SUM(AK48:AK53)</f>
        <v>198</v>
      </c>
      <c r="AL54" s="85"/>
      <c r="AM54" s="27"/>
      <c r="AN54" s="84">
        <f>SUM(AN48:AN53)</f>
        <v>346</v>
      </c>
      <c r="AO54" s="85"/>
      <c r="AP54" s="23">
        <f>SUM(AP48:AP53)</f>
        <v>2</v>
      </c>
      <c r="AQ54" s="23">
        <f>SUM(AQ48:AQ53)</f>
        <v>4</v>
      </c>
      <c r="AR54" s="23">
        <f>SUM(AR48:AR53)</f>
        <v>8</v>
      </c>
      <c r="AS54" s="23">
        <f>SUM(AS48:AS53)</f>
        <v>6</v>
      </c>
      <c r="AT54" s="23">
        <f>SUM(AT48:AT53)</f>
        <v>3</v>
      </c>
      <c r="AU54" s="23"/>
      <c r="AV54" s="23"/>
      <c r="AW54" s="23"/>
      <c r="AX54" s="23"/>
      <c r="AY54" s="23"/>
      <c r="AZ54" s="23"/>
      <c r="BA54" s="23"/>
    </row>
    <row r="55" spans="1:53" ht="12.75" customHeight="1">
      <c r="A55" s="92" t="s">
        <v>119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</row>
    <row r="56" spans="1:53" ht="12.75" customHeight="1">
      <c r="A56" s="50">
        <v>1</v>
      </c>
      <c r="B56" s="51"/>
      <c r="C56" s="63" t="s">
        <v>120</v>
      </c>
      <c r="D56" s="89" t="s">
        <v>120</v>
      </c>
      <c r="E56" s="89" t="s">
        <v>120</v>
      </c>
      <c r="F56" s="89" t="s">
        <v>120</v>
      </c>
      <c r="G56" s="89" t="s">
        <v>120</v>
      </c>
      <c r="H56" s="89" t="s">
        <v>120</v>
      </c>
      <c r="I56" s="89" t="s">
        <v>120</v>
      </c>
      <c r="J56" s="89" t="s">
        <v>120</v>
      </c>
      <c r="K56" s="89" t="s">
        <v>120</v>
      </c>
      <c r="L56" s="89" t="s">
        <v>120</v>
      </c>
      <c r="M56" s="89" t="s">
        <v>120</v>
      </c>
      <c r="N56" s="89" t="s">
        <v>120</v>
      </c>
      <c r="O56" s="89" t="s">
        <v>120</v>
      </c>
      <c r="P56" s="89" t="s">
        <v>120</v>
      </c>
      <c r="Q56" s="89" t="s">
        <v>120</v>
      </c>
      <c r="R56" s="90" t="s">
        <v>120</v>
      </c>
      <c r="S56" s="61">
        <v>8</v>
      </c>
      <c r="T56" s="58">
        <v>8</v>
      </c>
      <c r="U56" s="61"/>
      <c r="V56" s="58"/>
      <c r="W56" s="62">
        <v>2</v>
      </c>
      <c r="X56" s="60">
        <v>2</v>
      </c>
      <c r="Y56" s="62"/>
      <c r="Z56" s="60"/>
      <c r="AA56" s="48">
        <f>AC56/30</f>
        <v>4</v>
      </c>
      <c r="AB56" s="49">
        <f>AC56/30</f>
        <v>4</v>
      </c>
      <c r="AC56" s="48">
        <f>AE56+AN56</f>
        <v>120</v>
      </c>
      <c r="AD56" s="49">
        <f>AE56+AJ56</f>
        <v>56</v>
      </c>
      <c r="AE56" s="48">
        <f>AG56+AK56</f>
        <v>56</v>
      </c>
      <c r="AF56" s="49">
        <f>AG56+AH56+AJ56</f>
        <v>110</v>
      </c>
      <c r="AG56" s="48">
        <v>56</v>
      </c>
      <c r="AH56" s="49">
        <v>54</v>
      </c>
      <c r="AI56" s="48"/>
      <c r="AJ56" s="49"/>
      <c r="AK56" s="48"/>
      <c r="AL56" s="49"/>
      <c r="AM56" s="1"/>
      <c r="AN56" s="48">
        <v>64</v>
      </c>
      <c r="AO56" s="49">
        <v>66</v>
      </c>
      <c r="AP56" s="1"/>
      <c r="AQ56" s="1"/>
      <c r="AR56" s="1"/>
      <c r="AS56" s="1"/>
      <c r="AT56" s="1"/>
      <c r="AU56" s="1"/>
      <c r="AV56" s="1">
        <v>2</v>
      </c>
      <c r="AW56" s="1">
        <v>2</v>
      </c>
      <c r="AX56" s="18"/>
      <c r="AY56" s="1"/>
      <c r="AZ56" s="1"/>
      <c r="BA56" s="1"/>
    </row>
    <row r="57" spans="1:53" ht="12.75" customHeight="1">
      <c r="A57" s="50">
        <v>2</v>
      </c>
      <c r="B57" s="51"/>
      <c r="C57" s="63" t="s">
        <v>121</v>
      </c>
      <c r="D57" s="89" t="s">
        <v>121</v>
      </c>
      <c r="E57" s="89" t="s">
        <v>121</v>
      </c>
      <c r="F57" s="89" t="s">
        <v>121</v>
      </c>
      <c r="G57" s="89" t="s">
        <v>121</v>
      </c>
      <c r="H57" s="89" t="s">
        <v>121</v>
      </c>
      <c r="I57" s="89" t="s">
        <v>121</v>
      </c>
      <c r="J57" s="89" t="s">
        <v>121</v>
      </c>
      <c r="K57" s="89" t="s">
        <v>121</v>
      </c>
      <c r="L57" s="89" t="s">
        <v>121</v>
      </c>
      <c r="M57" s="89" t="s">
        <v>121</v>
      </c>
      <c r="N57" s="89" t="s">
        <v>121</v>
      </c>
      <c r="O57" s="89" t="s">
        <v>121</v>
      </c>
      <c r="P57" s="89" t="s">
        <v>121</v>
      </c>
      <c r="Q57" s="89" t="s">
        <v>121</v>
      </c>
      <c r="R57" s="90" t="s">
        <v>121</v>
      </c>
      <c r="S57" s="61">
        <v>7</v>
      </c>
      <c r="T57" s="58">
        <v>7</v>
      </c>
      <c r="U57" s="61"/>
      <c r="V57" s="58"/>
      <c r="W57" s="62">
        <v>1</v>
      </c>
      <c r="X57" s="60">
        <v>1</v>
      </c>
      <c r="Y57" s="62"/>
      <c r="Z57" s="60"/>
      <c r="AA57" s="48">
        <f aca="true" t="shared" si="6" ref="AA57:AA82">AC57/30</f>
        <v>4</v>
      </c>
      <c r="AB57" s="49">
        <f aca="true" t="shared" si="7" ref="AB57:AB82">AC57/30</f>
        <v>4</v>
      </c>
      <c r="AC57" s="48">
        <f aca="true" t="shared" si="8" ref="AC57:AC82">AE57+AN57</f>
        <v>120</v>
      </c>
      <c r="AD57" s="49">
        <f aca="true" t="shared" si="9" ref="AD57:AD82">AE57+AJ57</f>
        <v>64</v>
      </c>
      <c r="AE57" s="48">
        <f aca="true" t="shared" si="10" ref="AE57:AE77">AG57+AK57</f>
        <v>64</v>
      </c>
      <c r="AF57" s="49">
        <f aca="true" t="shared" si="11" ref="AF57:AF77">AG57+AH57+AJ57</f>
        <v>128</v>
      </c>
      <c r="AG57" s="48">
        <v>64</v>
      </c>
      <c r="AH57" s="49">
        <v>64</v>
      </c>
      <c r="AI57" s="48"/>
      <c r="AJ57" s="49"/>
      <c r="AK57" s="48"/>
      <c r="AL57" s="49"/>
      <c r="AM57" s="1"/>
      <c r="AN57" s="48">
        <v>56</v>
      </c>
      <c r="AO57" s="49">
        <v>56</v>
      </c>
      <c r="AP57" s="1"/>
      <c r="AQ57" s="1"/>
      <c r="AR57" s="1"/>
      <c r="AS57" s="1"/>
      <c r="AT57" s="1"/>
      <c r="AU57" s="1"/>
      <c r="AV57" s="1">
        <v>4</v>
      </c>
      <c r="AW57" s="1"/>
      <c r="AX57" s="18"/>
      <c r="AY57" s="1"/>
      <c r="AZ57" s="1"/>
      <c r="BA57" s="1"/>
    </row>
    <row r="58" spans="1:53" ht="12.75" customHeight="1">
      <c r="A58" s="50">
        <v>3</v>
      </c>
      <c r="B58" s="51"/>
      <c r="C58" s="63" t="s">
        <v>122</v>
      </c>
      <c r="D58" s="89" t="s">
        <v>122</v>
      </c>
      <c r="E58" s="89" t="s">
        <v>122</v>
      </c>
      <c r="F58" s="89" t="s">
        <v>122</v>
      </c>
      <c r="G58" s="89" t="s">
        <v>122</v>
      </c>
      <c r="H58" s="89" t="s">
        <v>122</v>
      </c>
      <c r="I58" s="89" t="s">
        <v>122</v>
      </c>
      <c r="J58" s="89" t="s">
        <v>122</v>
      </c>
      <c r="K58" s="89" t="s">
        <v>122</v>
      </c>
      <c r="L58" s="89" t="s">
        <v>122</v>
      </c>
      <c r="M58" s="89" t="s">
        <v>122</v>
      </c>
      <c r="N58" s="89" t="s">
        <v>122</v>
      </c>
      <c r="O58" s="89" t="s">
        <v>122</v>
      </c>
      <c r="P58" s="89" t="s">
        <v>122</v>
      </c>
      <c r="Q58" s="89" t="s">
        <v>122</v>
      </c>
      <c r="R58" s="90" t="s">
        <v>122</v>
      </c>
      <c r="S58" s="61">
        <v>2</v>
      </c>
      <c r="T58" s="58">
        <v>2</v>
      </c>
      <c r="U58" s="61"/>
      <c r="V58" s="58"/>
      <c r="W58" s="62">
        <v>2</v>
      </c>
      <c r="X58" s="60">
        <v>2</v>
      </c>
      <c r="Y58" s="62"/>
      <c r="Z58" s="60"/>
      <c r="AA58" s="48">
        <f t="shared" si="6"/>
        <v>5</v>
      </c>
      <c r="AB58" s="49">
        <f t="shared" si="7"/>
        <v>5</v>
      </c>
      <c r="AC58" s="48">
        <f t="shared" si="8"/>
        <v>150</v>
      </c>
      <c r="AD58" s="49">
        <f t="shared" si="9"/>
        <v>80</v>
      </c>
      <c r="AE58" s="48">
        <f t="shared" si="10"/>
        <v>80</v>
      </c>
      <c r="AF58" s="49">
        <f t="shared" si="11"/>
        <v>128</v>
      </c>
      <c r="AG58" s="48">
        <v>64</v>
      </c>
      <c r="AH58" s="49">
        <v>64</v>
      </c>
      <c r="AI58" s="48"/>
      <c r="AJ58" s="49"/>
      <c r="AK58" s="48">
        <v>16</v>
      </c>
      <c r="AL58" s="49">
        <v>16</v>
      </c>
      <c r="AM58" s="1"/>
      <c r="AN58" s="48">
        <v>70</v>
      </c>
      <c r="AO58" s="49">
        <v>70</v>
      </c>
      <c r="AP58" s="1"/>
      <c r="AQ58" s="1">
        <v>5</v>
      </c>
      <c r="AR58" s="1"/>
      <c r="AS58" s="1"/>
      <c r="AT58" s="1"/>
      <c r="AU58" s="1"/>
      <c r="AV58" s="1"/>
      <c r="AW58" s="1"/>
      <c r="AX58" s="18"/>
      <c r="AY58" s="1"/>
      <c r="AZ58" s="1"/>
      <c r="BA58" s="1"/>
    </row>
    <row r="59" spans="1:53" ht="12.75" customHeight="1">
      <c r="A59" s="50">
        <v>4</v>
      </c>
      <c r="B59" s="51"/>
      <c r="C59" s="63" t="s">
        <v>123</v>
      </c>
      <c r="D59" s="89" t="s">
        <v>123</v>
      </c>
      <c r="E59" s="89" t="s">
        <v>123</v>
      </c>
      <c r="F59" s="89" t="s">
        <v>123</v>
      </c>
      <c r="G59" s="89" t="s">
        <v>123</v>
      </c>
      <c r="H59" s="89" t="s">
        <v>123</v>
      </c>
      <c r="I59" s="89" t="s">
        <v>123</v>
      </c>
      <c r="J59" s="89" t="s">
        <v>123</v>
      </c>
      <c r="K59" s="89" t="s">
        <v>123</v>
      </c>
      <c r="L59" s="89" t="s">
        <v>123</v>
      </c>
      <c r="M59" s="89" t="s">
        <v>123</v>
      </c>
      <c r="N59" s="89" t="s">
        <v>123</v>
      </c>
      <c r="O59" s="89" t="s">
        <v>123</v>
      </c>
      <c r="P59" s="89" t="s">
        <v>123</v>
      </c>
      <c r="Q59" s="89" t="s">
        <v>123</v>
      </c>
      <c r="R59" s="90" t="s">
        <v>123</v>
      </c>
      <c r="S59" s="61">
        <v>1</v>
      </c>
      <c r="T59" s="58">
        <v>1</v>
      </c>
      <c r="U59" s="61"/>
      <c r="V59" s="58"/>
      <c r="W59" s="62">
        <v>1</v>
      </c>
      <c r="X59" s="60">
        <v>1</v>
      </c>
      <c r="Y59" s="62"/>
      <c r="Z59" s="60"/>
      <c r="AA59" s="48">
        <f t="shared" si="6"/>
        <v>4</v>
      </c>
      <c r="AB59" s="49">
        <f t="shared" si="7"/>
        <v>4</v>
      </c>
      <c r="AC59" s="48">
        <f t="shared" si="8"/>
        <v>120</v>
      </c>
      <c r="AD59" s="49">
        <f t="shared" si="9"/>
        <v>64</v>
      </c>
      <c r="AE59" s="48">
        <f t="shared" si="10"/>
        <v>64</v>
      </c>
      <c r="AF59" s="49">
        <f t="shared" si="11"/>
        <v>92</v>
      </c>
      <c r="AG59" s="48">
        <v>46</v>
      </c>
      <c r="AH59" s="49">
        <v>46</v>
      </c>
      <c r="AI59" s="48"/>
      <c r="AJ59" s="49"/>
      <c r="AK59" s="48">
        <v>18</v>
      </c>
      <c r="AL59" s="49">
        <v>18</v>
      </c>
      <c r="AM59" s="1"/>
      <c r="AN59" s="48">
        <v>56</v>
      </c>
      <c r="AO59" s="49">
        <v>56</v>
      </c>
      <c r="AP59" s="1">
        <v>4</v>
      </c>
      <c r="AQ59" s="1"/>
      <c r="AR59" s="1"/>
      <c r="AS59" s="1"/>
      <c r="AT59" s="1"/>
      <c r="AU59" s="1"/>
      <c r="AV59" s="1"/>
      <c r="AW59" s="1"/>
      <c r="AX59" s="18"/>
      <c r="AY59" s="1"/>
      <c r="AZ59" s="1"/>
      <c r="BA59" s="1"/>
    </row>
    <row r="60" spans="1:53" ht="12.75" customHeight="1">
      <c r="A60" s="50">
        <v>5</v>
      </c>
      <c r="B60" s="51"/>
      <c r="C60" s="63" t="s">
        <v>124</v>
      </c>
      <c r="D60" s="89" t="s">
        <v>124</v>
      </c>
      <c r="E60" s="89" t="s">
        <v>124</v>
      </c>
      <c r="F60" s="89" t="s">
        <v>124</v>
      </c>
      <c r="G60" s="89" t="s">
        <v>124</v>
      </c>
      <c r="H60" s="89" t="s">
        <v>124</v>
      </c>
      <c r="I60" s="89" t="s">
        <v>124</v>
      </c>
      <c r="J60" s="89" t="s">
        <v>124</v>
      </c>
      <c r="K60" s="89" t="s">
        <v>124</v>
      </c>
      <c r="L60" s="89" t="s">
        <v>124</v>
      </c>
      <c r="M60" s="89" t="s">
        <v>124</v>
      </c>
      <c r="N60" s="89" t="s">
        <v>124</v>
      </c>
      <c r="O60" s="89" t="s">
        <v>124</v>
      </c>
      <c r="P60" s="89" t="s">
        <v>124</v>
      </c>
      <c r="Q60" s="89" t="s">
        <v>124</v>
      </c>
      <c r="R60" s="90" t="s">
        <v>124</v>
      </c>
      <c r="S60" s="61">
        <v>1</v>
      </c>
      <c r="T60" s="58">
        <v>1</v>
      </c>
      <c r="U60" s="61"/>
      <c r="V60" s="58"/>
      <c r="W60" s="62">
        <v>1</v>
      </c>
      <c r="X60" s="60">
        <v>1</v>
      </c>
      <c r="Y60" s="62"/>
      <c r="Z60" s="60"/>
      <c r="AA60" s="48">
        <f t="shared" si="6"/>
        <v>4</v>
      </c>
      <c r="AB60" s="49">
        <f t="shared" si="7"/>
        <v>4</v>
      </c>
      <c r="AC60" s="48">
        <f t="shared" si="8"/>
        <v>120</v>
      </c>
      <c r="AD60" s="49">
        <f t="shared" si="9"/>
        <v>64</v>
      </c>
      <c r="AE60" s="48">
        <f t="shared" si="10"/>
        <v>64</v>
      </c>
      <c r="AF60" s="49">
        <f t="shared" si="11"/>
        <v>92</v>
      </c>
      <c r="AG60" s="48">
        <v>46</v>
      </c>
      <c r="AH60" s="49">
        <v>46</v>
      </c>
      <c r="AI60" s="48"/>
      <c r="AJ60" s="49"/>
      <c r="AK60" s="48">
        <v>18</v>
      </c>
      <c r="AL60" s="49">
        <v>18</v>
      </c>
      <c r="AM60" s="1"/>
      <c r="AN60" s="48">
        <v>56</v>
      </c>
      <c r="AO60" s="49">
        <v>56</v>
      </c>
      <c r="AP60" s="1">
        <v>4</v>
      </c>
      <c r="AQ60" s="1"/>
      <c r="AR60" s="1"/>
      <c r="AS60" s="1"/>
      <c r="AT60" s="1"/>
      <c r="AU60" s="1"/>
      <c r="AV60" s="1"/>
      <c r="AW60" s="1"/>
      <c r="AX60" s="18"/>
      <c r="AY60" s="1"/>
      <c r="AZ60" s="1"/>
      <c r="BA60" s="1"/>
    </row>
    <row r="61" spans="1:53" ht="12.75" customHeight="1">
      <c r="A61" s="50">
        <v>6</v>
      </c>
      <c r="B61" s="51"/>
      <c r="C61" s="63" t="s">
        <v>125</v>
      </c>
      <c r="D61" s="89" t="s">
        <v>125</v>
      </c>
      <c r="E61" s="89" t="s">
        <v>125</v>
      </c>
      <c r="F61" s="89" t="s">
        <v>125</v>
      </c>
      <c r="G61" s="89" t="s">
        <v>125</v>
      </c>
      <c r="H61" s="89" t="s">
        <v>125</v>
      </c>
      <c r="I61" s="89" t="s">
        <v>125</v>
      </c>
      <c r="J61" s="89" t="s">
        <v>125</v>
      </c>
      <c r="K61" s="89" t="s">
        <v>125</v>
      </c>
      <c r="L61" s="89" t="s">
        <v>125</v>
      </c>
      <c r="M61" s="89" t="s">
        <v>125</v>
      </c>
      <c r="N61" s="89" t="s">
        <v>125</v>
      </c>
      <c r="O61" s="89" t="s">
        <v>125</v>
      </c>
      <c r="P61" s="89" t="s">
        <v>125</v>
      </c>
      <c r="Q61" s="89" t="s">
        <v>125</v>
      </c>
      <c r="R61" s="90" t="s">
        <v>125</v>
      </c>
      <c r="S61" s="61">
        <v>2</v>
      </c>
      <c r="T61" s="58">
        <v>2</v>
      </c>
      <c r="U61" s="61"/>
      <c r="V61" s="58"/>
      <c r="W61" s="62">
        <v>2</v>
      </c>
      <c r="X61" s="60">
        <v>2</v>
      </c>
      <c r="Y61" s="62"/>
      <c r="Z61" s="60"/>
      <c r="AA61" s="48">
        <f t="shared" si="6"/>
        <v>6</v>
      </c>
      <c r="AB61" s="49">
        <f t="shared" si="7"/>
        <v>6</v>
      </c>
      <c r="AC61" s="48">
        <f t="shared" si="8"/>
        <v>180</v>
      </c>
      <c r="AD61" s="49">
        <f t="shared" si="9"/>
        <v>96</v>
      </c>
      <c r="AE61" s="48">
        <f t="shared" si="10"/>
        <v>96</v>
      </c>
      <c r="AF61" s="49">
        <f t="shared" si="11"/>
        <v>128</v>
      </c>
      <c r="AG61" s="48">
        <v>64</v>
      </c>
      <c r="AH61" s="49">
        <v>64</v>
      </c>
      <c r="AI61" s="48"/>
      <c r="AJ61" s="49"/>
      <c r="AK61" s="48">
        <v>32</v>
      </c>
      <c r="AL61" s="49">
        <v>32</v>
      </c>
      <c r="AM61" s="1"/>
      <c r="AN61" s="48">
        <v>84</v>
      </c>
      <c r="AO61" s="49">
        <v>84</v>
      </c>
      <c r="AP61" s="1"/>
      <c r="AQ61" s="1">
        <v>6</v>
      </c>
      <c r="AR61" s="1"/>
      <c r="AS61" s="1"/>
      <c r="AT61" s="1"/>
      <c r="AU61" s="1"/>
      <c r="AV61" s="1"/>
      <c r="AW61" s="1"/>
      <c r="AX61" s="18"/>
      <c r="AY61" s="1"/>
      <c r="AZ61" s="1"/>
      <c r="BA61" s="1"/>
    </row>
    <row r="62" spans="1:53" ht="12.75" customHeight="1">
      <c r="A62" s="50">
        <v>7</v>
      </c>
      <c r="B62" s="51"/>
      <c r="C62" s="63" t="s">
        <v>126</v>
      </c>
      <c r="D62" s="89" t="s">
        <v>126</v>
      </c>
      <c r="E62" s="89" t="s">
        <v>126</v>
      </c>
      <c r="F62" s="89" t="s">
        <v>126</v>
      </c>
      <c r="G62" s="89" t="s">
        <v>126</v>
      </c>
      <c r="H62" s="89" t="s">
        <v>126</v>
      </c>
      <c r="I62" s="89" t="s">
        <v>126</v>
      </c>
      <c r="J62" s="89" t="s">
        <v>126</v>
      </c>
      <c r="K62" s="89" t="s">
        <v>126</v>
      </c>
      <c r="L62" s="89" t="s">
        <v>126</v>
      </c>
      <c r="M62" s="89" t="s">
        <v>126</v>
      </c>
      <c r="N62" s="89" t="s">
        <v>126</v>
      </c>
      <c r="O62" s="89" t="s">
        <v>126</v>
      </c>
      <c r="P62" s="89" t="s">
        <v>126</v>
      </c>
      <c r="Q62" s="89" t="s">
        <v>126</v>
      </c>
      <c r="R62" s="90" t="s">
        <v>126</v>
      </c>
      <c r="S62" s="61">
        <v>3.4</v>
      </c>
      <c r="T62" s="58">
        <v>3.4</v>
      </c>
      <c r="U62" s="61"/>
      <c r="V62" s="58"/>
      <c r="W62" s="62">
        <v>2</v>
      </c>
      <c r="X62" s="60">
        <v>2</v>
      </c>
      <c r="Y62" s="62"/>
      <c r="Z62" s="60"/>
      <c r="AA62" s="48">
        <f t="shared" si="6"/>
        <v>7</v>
      </c>
      <c r="AB62" s="49">
        <f t="shared" si="7"/>
        <v>7</v>
      </c>
      <c r="AC62" s="48">
        <f t="shared" si="8"/>
        <v>210</v>
      </c>
      <c r="AD62" s="49">
        <f t="shared" si="9"/>
        <v>128</v>
      </c>
      <c r="AE62" s="48">
        <f t="shared" si="10"/>
        <v>128</v>
      </c>
      <c r="AF62" s="49">
        <f t="shared" si="11"/>
        <v>176</v>
      </c>
      <c r="AG62" s="48">
        <v>88</v>
      </c>
      <c r="AH62" s="49">
        <v>88</v>
      </c>
      <c r="AI62" s="48"/>
      <c r="AJ62" s="49"/>
      <c r="AK62" s="48">
        <v>40</v>
      </c>
      <c r="AL62" s="49">
        <v>30</v>
      </c>
      <c r="AM62" s="1"/>
      <c r="AN62" s="48">
        <v>82</v>
      </c>
      <c r="AO62" s="49">
        <v>92</v>
      </c>
      <c r="AP62" s="1"/>
      <c r="AQ62" s="1"/>
      <c r="AR62" s="1">
        <v>4</v>
      </c>
      <c r="AS62" s="1">
        <v>4</v>
      </c>
      <c r="AT62" s="1"/>
      <c r="AU62" s="1"/>
      <c r="AV62" s="1"/>
      <c r="AW62" s="1"/>
      <c r="AX62" s="18"/>
      <c r="AY62" s="1"/>
      <c r="AZ62" s="1"/>
      <c r="BA62" s="1"/>
    </row>
    <row r="63" spans="1:53" ht="12.75" customHeight="1">
      <c r="A63" s="50">
        <v>8</v>
      </c>
      <c r="B63" s="51"/>
      <c r="C63" s="63" t="s">
        <v>127</v>
      </c>
      <c r="D63" s="89" t="s">
        <v>127</v>
      </c>
      <c r="E63" s="89" t="s">
        <v>127</v>
      </c>
      <c r="F63" s="89" t="s">
        <v>127</v>
      </c>
      <c r="G63" s="89" t="s">
        <v>127</v>
      </c>
      <c r="H63" s="89" t="s">
        <v>127</v>
      </c>
      <c r="I63" s="89" t="s">
        <v>127</v>
      </c>
      <c r="J63" s="89" t="s">
        <v>127</v>
      </c>
      <c r="K63" s="89" t="s">
        <v>127</v>
      </c>
      <c r="L63" s="89" t="s">
        <v>127</v>
      </c>
      <c r="M63" s="89" t="s">
        <v>127</v>
      </c>
      <c r="N63" s="89" t="s">
        <v>127</v>
      </c>
      <c r="O63" s="89" t="s">
        <v>127</v>
      </c>
      <c r="P63" s="89" t="s">
        <v>127</v>
      </c>
      <c r="Q63" s="89" t="s">
        <v>127</v>
      </c>
      <c r="R63" s="90" t="s">
        <v>127</v>
      </c>
      <c r="S63" s="61" t="s">
        <v>147</v>
      </c>
      <c r="T63" s="58" t="s">
        <v>147</v>
      </c>
      <c r="U63" s="61"/>
      <c r="V63" s="58"/>
      <c r="W63" s="62">
        <v>2</v>
      </c>
      <c r="X63" s="60">
        <v>2</v>
      </c>
      <c r="Y63" s="62"/>
      <c r="Z63" s="60"/>
      <c r="AA63" s="48">
        <f t="shared" si="6"/>
        <v>15</v>
      </c>
      <c r="AB63" s="49">
        <f t="shared" si="7"/>
        <v>15</v>
      </c>
      <c r="AC63" s="48">
        <f t="shared" si="8"/>
        <v>450</v>
      </c>
      <c r="AD63" s="49">
        <f t="shared" si="9"/>
        <v>224</v>
      </c>
      <c r="AE63" s="48">
        <f t="shared" si="10"/>
        <v>224</v>
      </c>
      <c r="AF63" s="49">
        <f t="shared" si="11"/>
        <v>448</v>
      </c>
      <c r="AG63" s="48">
        <v>224</v>
      </c>
      <c r="AH63" s="49">
        <v>224</v>
      </c>
      <c r="AI63" s="48"/>
      <c r="AJ63" s="49"/>
      <c r="AK63" s="48"/>
      <c r="AL63" s="49"/>
      <c r="AM63" s="1"/>
      <c r="AN63" s="48">
        <v>226</v>
      </c>
      <c r="AO63" s="49">
        <v>226</v>
      </c>
      <c r="AP63" s="1"/>
      <c r="AQ63" s="1"/>
      <c r="AR63" s="1"/>
      <c r="AS63" s="1"/>
      <c r="AT63" s="1">
        <v>4</v>
      </c>
      <c r="AU63" s="1">
        <v>4</v>
      </c>
      <c r="AV63" s="1">
        <v>6</v>
      </c>
      <c r="AW63" s="1"/>
      <c r="AX63" s="18"/>
      <c r="AY63" s="1"/>
      <c r="AZ63" s="1"/>
      <c r="BA63" s="1"/>
    </row>
    <row r="64" spans="1:53" ht="12.75" customHeight="1">
      <c r="A64" s="50">
        <v>9</v>
      </c>
      <c r="B64" s="51"/>
      <c r="C64" s="63" t="s">
        <v>128</v>
      </c>
      <c r="D64" s="89" t="s">
        <v>128</v>
      </c>
      <c r="E64" s="89" t="s">
        <v>128</v>
      </c>
      <c r="F64" s="89" t="s">
        <v>128</v>
      </c>
      <c r="G64" s="89" t="s">
        <v>128</v>
      </c>
      <c r="H64" s="89" t="s">
        <v>128</v>
      </c>
      <c r="I64" s="89" t="s">
        <v>128</v>
      </c>
      <c r="J64" s="89" t="s">
        <v>128</v>
      </c>
      <c r="K64" s="89" t="s">
        <v>128</v>
      </c>
      <c r="L64" s="89" t="s">
        <v>128</v>
      </c>
      <c r="M64" s="89" t="s">
        <v>128</v>
      </c>
      <c r="N64" s="89" t="s">
        <v>128</v>
      </c>
      <c r="O64" s="89" t="s">
        <v>128</v>
      </c>
      <c r="P64" s="89" t="s">
        <v>128</v>
      </c>
      <c r="Q64" s="89" t="s">
        <v>128</v>
      </c>
      <c r="R64" s="90" t="s">
        <v>128</v>
      </c>
      <c r="S64" s="61">
        <v>2.4</v>
      </c>
      <c r="T64" s="58">
        <v>2.4</v>
      </c>
      <c r="U64" s="61"/>
      <c r="V64" s="58"/>
      <c r="W64" s="62">
        <v>2</v>
      </c>
      <c r="X64" s="60">
        <v>2</v>
      </c>
      <c r="Y64" s="62"/>
      <c r="Z64" s="60"/>
      <c r="AA64" s="48">
        <f t="shared" si="6"/>
        <v>14</v>
      </c>
      <c r="AB64" s="49">
        <f t="shared" si="7"/>
        <v>14</v>
      </c>
      <c r="AC64" s="48">
        <f t="shared" si="8"/>
        <v>420</v>
      </c>
      <c r="AD64" s="49">
        <f t="shared" si="9"/>
        <v>224</v>
      </c>
      <c r="AE64" s="48">
        <f t="shared" si="10"/>
        <v>224</v>
      </c>
      <c r="AF64" s="49">
        <f t="shared" si="11"/>
        <v>308</v>
      </c>
      <c r="AG64" s="48">
        <v>152</v>
      </c>
      <c r="AH64" s="49">
        <v>156</v>
      </c>
      <c r="AI64" s="48"/>
      <c r="AJ64" s="49"/>
      <c r="AK64" s="48">
        <v>72</v>
      </c>
      <c r="AL64" s="49">
        <v>72</v>
      </c>
      <c r="AM64" s="1"/>
      <c r="AN64" s="48">
        <v>196</v>
      </c>
      <c r="AO64" s="49">
        <v>192</v>
      </c>
      <c r="AP64" s="1">
        <v>4</v>
      </c>
      <c r="AQ64" s="1">
        <v>4</v>
      </c>
      <c r="AR64" s="1">
        <v>3</v>
      </c>
      <c r="AS64" s="1">
        <v>3</v>
      </c>
      <c r="AT64" s="1"/>
      <c r="AU64" s="1"/>
      <c r="AV64" s="1"/>
      <c r="AW64" s="1"/>
      <c r="AX64" s="18"/>
      <c r="AY64" s="1"/>
      <c r="AZ64" s="1"/>
      <c r="BA64" s="1"/>
    </row>
    <row r="65" spans="1:53" ht="12.75" customHeight="1">
      <c r="A65" s="50">
        <v>10</v>
      </c>
      <c r="B65" s="51"/>
      <c r="C65" s="63" t="s">
        <v>129</v>
      </c>
      <c r="D65" s="89" t="s">
        <v>129</v>
      </c>
      <c r="E65" s="89" t="s">
        <v>129</v>
      </c>
      <c r="F65" s="89" t="s">
        <v>129</v>
      </c>
      <c r="G65" s="89" t="s">
        <v>129</v>
      </c>
      <c r="H65" s="89" t="s">
        <v>129</v>
      </c>
      <c r="I65" s="89" t="s">
        <v>129</v>
      </c>
      <c r="J65" s="89" t="s">
        <v>129</v>
      </c>
      <c r="K65" s="89" t="s">
        <v>129</v>
      </c>
      <c r="L65" s="89" t="s">
        <v>129</v>
      </c>
      <c r="M65" s="89" t="s">
        <v>129</v>
      </c>
      <c r="N65" s="89" t="s">
        <v>129</v>
      </c>
      <c r="O65" s="89" t="s">
        <v>129</v>
      </c>
      <c r="P65" s="89" t="s">
        <v>129</v>
      </c>
      <c r="Q65" s="89" t="s">
        <v>129</v>
      </c>
      <c r="R65" s="90" t="s">
        <v>129</v>
      </c>
      <c r="S65" s="61">
        <v>6</v>
      </c>
      <c r="T65" s="58">
        <v>6</v>
      </c>
      <c r="U65" s="61"/>
      <c r="V65" s="58"/>
      <c r="W65" s="62">
        <v>2</v>
      </c>
      <c r="X65" s="60">
        <v>2</v>
      </c>
      <c r="Y65" s="62"/>
      <c r="Z65" s="60"/>
      <c r="AA65" s="48">
        <f t="shared" si="6"/>
        <v>8</v>
      </c>
      <c r="AB65" s="49">
        <f t="shared" si="7"/>
        <v>8</v>
      </c>
      <c r="AC65" s="48">
        <f t="shared" si="8"/>
        <v>240</v>
      </c>
      <c r="AD65" s="49">
        <f t="shared" si="9"/>
        <v>128</v>
      </c>
      <c r="AE65" s="48">
        <f t="shared" si="10"/>
        <v>128</v>
      </c>
      <c r="AF65" s="49">
        <f t="shared" si="11"/>
        <v>188</v>
      </c>
      <c r="AG65" s="48">
        <v>88</v>
      </c>
      <c r="AH65" s="49">
        <v>100</v>
      </c>
      <c r="AI65" s="48"/>
      <c r="AJ65" s="49"/>
      <c r="AK65" s="48">
        <v>40</v>
      </c>
      <c r="AL65" s="49">
        <v>40</v>
      </c>
      <c r="AM65" s="1"/>
      <c r="AN65" s="48">
        <v>112</v>
      </c>
      <c r="AO65" s="49">
        <v>100</v>
      </c>
      <c r="AP65" s="1"/>
      <c r="AQ65" s="1"/>
      <c r="AR65" s="1"/>
      <c r="AS65" s="1"/>
      <c r="AT65" s="1">
        <v>4</v>
      </c>
      <c r="AU65" s="1">
        <v>4</v>
      </c>
      <c r="AV65" s="1"/>
      <c r="AW65" s="1"/>
      <c r="AX65" s="18"/>
      <c r="AY65" s="1"/>
      <c r="AZ65" s="1"/>
      <c r="BA65" s="1"/>
    </row>
    <row r="66" spans="1:55" ht="12.75" customHeight="1">
      <c r="A66" s="50">
        <v>11</v>
      </c>
      <c r="B66" s="51"/>
      <c r="C66" s="63" t="s">
        <v>181</v>
      </c>
      <c r="D66" s="64" t="s">
        <v>130</v>
      </c>
      <c r="E66" s="64" t="s">
        <v>130</v>
      </c>
      <c r="F66" s="64" t="s">
        <v>130</v>
      </c>
      <c r="G66" s="64" t="s">
        <v>130</v>
      </c>
      <c r="H66" s="64" t="s">
        <v>130</v>
      </c>
      <c r="I66" s="64" t="s">
        <v>130</v>
      </c>
      <c r="J66" s="64" t="s">
        <v>130</v>
      </c>
      <c r="K66" s="64" t="s">
        <v>130</v>
      </c>
      <c r="L66" s="64" t="s">
        <v>130</v>
      </c>
      <c r="M66" s="64" t="s">
        <v>130</v>
      </c>
      <c r="N66" s="64" t="s">
        <v>130</v>
      </c>
      <c r="O66" s="64" t="s">
        <v>130</v>
      </c>
      <c r="P66" s="64" t="s">
        <v>130</v>
      </c>
      <c r="Q66" s="64" t="s">
        <v>130</v>
      </c>
      <c r="R66" s="65" t="s">
        <v>130</v>
      </c>
      <c r="S66" s="61" t="s">
        <v>183</v>
      </c>
      <c r="T66" s="58" t="s">
        <v>148</v>
      </c>
      <c r="U66" s="61"/>
      <c r="V66" s="58"/>
      <c r="W66" s="62" t="s">
        <v>182</v>
      </c>
      <c r="X66" s="60">
        <v>2</v>
      </c>
      <c r="Y66" s="62"/>
      <c r="Z66" s="60"/>
      <c r="AA66" s="48">
        <f t="shared" si="6"/>
        <v>4</v>
      </c>
      <c r="AB66" s="49">
        <f t="shared" si="7"/>
        <v>4</v>
      </c>
      <c r="AC66" s="48">
        <f t="shared" si="8"/>
        <v>120</v>
      </c>
      <c r="AD66" s="49">
        <f t="shared" si="9"/>
        <v>64</v>
      </c>
      <c r="AE66" s="48">
        <f t="shared" si="10"/>
        <v>64</v>
      </c>
      <c r="AF66" s="49">
        <f t="shared" si="11"/>
        <v>186</v>
      </c>
      <c r="AG66" s="48">
        <v>46</v>
      </c>
      <c r="AH66" s="49">
        <v>140</v>
      </c>
      <c r="AI66" s="48"/>
      <c r="AJ66" s="49"/>
      <c r="AK66" s="48">
        <v>18</v>
      </c>
      <c r="AL66" s="49">
        <v>76</v>
      </c>
      <c r="AM66" s="1"/>
      <c r="AN66" s="48">
        <v>56</v>
      </c>
      <c r="AO66" s="49">
        <v>204</v>
      </c>
      <c r="AP66" s="1"/>
      <c r="AQ66" s="1">
        <v>4</v>
      </c>
      <c r="AR66" s="1"/>
      <c r="AS66" s="1"/>
      <c r="AT66" s="1"/>
      <c r="AU66" s="1"/>
      <c r="AV66" s="1"/>
      <c r="AW66" s="1"/>
      <c r="AX66" s="18"/>
      <c r="AY66" s="1"/>
      <c r="AZ66" s="1"/>
      <c r="BA66" s="1"/>
      <c r="BC66" s="34"/>
    </row>
    <row r="67" spans="1:55" ht="12.75" customHeight="1">
      <c r="A67" s="50">
        <v>12</v>
      </c>
      <c r="B67" s="51"/>
      <c r="C67" s="63" t="s">
        <v>185</v>
      </c>
      <c r="D67" s="64" t="s">
        <v>130</v>
      </c>
      <c r="E67" s="64" t="s">
        <v>130</v>
      </c>
      <c r="F67" s="64" t="s">
        <v>130</v>
      </c>
      <c r="G67" s="64" t="s">
        <v>130</v>
      </c>
      <c r="H67" s="64" t="s">
        <v>130</v>
      </c>
      <c r="I67" s="64" t="s">
        <v>130</v>
      </c>
      <c r="J67" s="64" t="s">
        <v>130</v>
      </c>
      <c r="K67" s="64" t="s">
        <v>130</v>
      </c>
      <c r="L67" s="64" t="s">
        <v>130</v>
      </c>
      <c r="M67" s="64" t="s">
        <v>130</v>
      </c>
      <c r="N67" s="64" t="s">
        <v>130</v>
      </c>
      <c r="O67" s="64" t="s">
        <v>130</v>
      </c>
      <c r="P67" s="64" t="s">
        <v>130</v>
      </c>
      <c r="Q67" s="64" t="s">
        <v>130</v>
      </c>
      <c r="R67" s="65" t="s">
        <v>130</v>
      </c>
      <c r="S67" s="61" t="s">
        <v>184</v>
      </c>
      <c r="T67" s="58" t="s">
        <v>148</v>
      </c>
      <c r="U67" s="61"/>
      <c r="V67" s="58"/>
      <c r="W67" s="62">
        <v>2</v>
      </c>
      <c r="X67" s="60">
        <v>2</v>
      </c>
      <c r="Y67" s="62"/>
      <c r="Z67" s="60"/>
      <c r="AA67" s="48">
        <f>AC67/30</f>
        <v>10</v>
      </c>
      <c r="AB67" s="49">
        <f>AC67/30</f>
        <v>10</v>
      </c>
      <c r="AC67" s="48">
        <f>AE67+AN67</f>
        <v>300</v>
      </c>
      <c r="AD67" s="49">
        <f>AE67+AJ67</f>
        <v>160</v>
      </c>
      <c r="AE67" s="48">
        <f>AG67+AK67</f>
        <v>160</v>
      </c>
      <c r="AF67" s="49">
        <f>AG67+AH67+AJ67</f>
        <v>242</v>
      </c>
      <c r="AG67" s="48">
        <v>102</v>
      </c>
      <c r="AH67" s="49">
        <v>140</v>
      </c>
      <c r="AI67" s="48"/>
      <c r="AJ67" s="49"/>
      <c r="AK67" s="48">
        <v>58</v>
      </c>
      <c r="AL67" s="49">
        <v>76</v>
      </c>
      <c r="AM67" s="1"/>
      <c r="AN67" s="48">
        <v>140</v>
      </c>
      <c r="AO67" s="49">
        <v>204</v>
      </c>
      <c r="AP67" s="1"/>
      <c r="AQ67" s="1"/>
      <c r="AR67" s="1">
        <v>2</v>
      </c>
      <c r="AS67" s="1">
        <v>3</v>
      </c>
      <c r="AT67" s="1">
        <v>3</v>
      </c>
      <c r="AU67" s="1">
        <v>2</v>
      </c>
      <c r="AV67" s="1"/>
      <c r="AW67" s="1"/>
      <c r="AX67" s="18"/>
      <c r="AY67" s="1"/>
      <c r="AZ67" s="1"/>
      <c r="BA67" s="1"/>
      <c r="BC67" s="34"/>
    </row>
    <row r="68" spans="1:53" ht="12.75" customHeight="1">
      <c r="A68" s="50">
        <v>13</v>
      </c>
      <c r="B68" s="51"/>
      <c r="C68" s="63" t="s">
        <v>131</v>
      </c>
      <c r="D68" s="64" t="s">
        <v>131</v>
      </c>
      <c r="E68" s="64" t="s">
        <v>131</v>
      </c>
      <c r="F68" s="64" t="s">
        <v>131</v>
      </c>
      <c r="G68" s="64" t="s">
        <v>131</v>
      </c>
      <c r="H68" s="64" t="s">
        <v>131</v>
      </c>
      <c r="I68" s="64" t="s">
        <v>131</v>
      </c>
      <c r="J68" s="64" t="s">
        <v>131</v>
      </c>
      <c r="K68" s="64" t="s">
        <v>131</v>
      </c>
      <c r="L68" s="64" t="s">
        <v>131</v>
      </c>
      <c r="M68" s="64" t="s">
        <v>131</v>
      </c>
      <c r="N68" s="64" t="s">
        <v>131</v>
      </c>
      <c r="O68" s="64" t="s">
        <v>131</v>
      </c>
      <c r="P68" s="64" t="s">
        <v>131</v>
      </c>
      <c r="Q68" s="64" t="s">
        <v>131</v>
      </c>
      <c r="R68" s="65" t="s">
        <v>131</v>
      </c>
      <c r="S68" s="61">
        <v>6</v>
      </c>
      <c r="T68" s="58">
        <v>6</v>
      </c>
      <c r="U68" s="61"/>
      <c r="V68" s="58"/>
      <c r="W68" s="62">
        <v>2</v>
      </c>
      <c r="X68" s="60">
        <v>2</v>
      </c>
      <c r="Y68" s="62"/>
      <c r="Z68" s="60"/>
      <c r="AA68" s="48">
        <f t="shared" si="6"/>
        <v>7</v>
      </c>
      <c r="AB68" s="49">
        <f t="shared" si="7"/>
        <v>7</v>
      </c>
      <c r="AC68" s="48">
        <f t="shared" si="8"/>
        <v>210</v>
      </c>
      <c r="AD68" s="49">
        <f t="shared" si="9"/>
        <v>128</v>
      </c>
      <c r="AE68" s="48">
        <f t="shared" si="10"/>
        <v>128</v>
      </c>
      <c r="AF68" s="49">
        <f t="shared" si="11"/>
        <v>176</v>
      </c>
      <c r="AG68" s="48">
        <v>88</v>
      </c>
      <c r="AH68" s="49">
        <v>88</v>
      </c>
      <c r="AI68" s="48"/>
      <c r="AJ68" s="49"/>
      <c r="AK68" s="48">
        <v>40</v>
      </c>
      <c r="AL68" s="49">
        <v>40</v>
      </c>
      <c r="AM68" s="1"/>
      <c r="AN68" s="48">
        <v>82</v>
      </c>
      <c r="AO68" s="49">
        <v>82</v>
      </c>
      <c r="AP68" s="1"/>
      <c r="AQ68" s="1"/>
      <c r="AR68" s="1"/>
      <c r="AS68" s="1"/>
      <c r="AT68" s="1">
        <v>4</v>
      </c>
      <c r="AU68" s="1">
        <v>4</v>
      </c>
      <c r="AV68" s="1"/>
      <c r="AW68" s="1"/>
      <c r="AX68" s="18"/>
      <c r="AY68" s="1"/>
      <c r="AZ68" s="1"/>
      <c r="BA68" s="1"/>
    </row>
    <row r="69" spans="1:53" ht="12.75" customHeight="1">
      <c r="A69" s="50">
        <v>14</v>
      </c>
      <c r="B69" s="51"/>
      <c r="C69" s="63" t="s">
        <v>132</v>
      </c>
      <c r="D69" s="89" t="s">
        <v>132</v>
      </c>
      <c r="E69" s="89" t="s">
        <v>132</v>
      </c>
      <c r="F69" s="89" t="s">
        <v>132</v>
      </c>
      <c r="G69" s="89" t="s">
        <v>132</v>
      </c>
      <c r="H69" s="89" t="s">
        <v>132</v>
      </c>
      <c r="I69" s="89" t="s">
        <v>132</v>
      </c>
      <c r="J69" s="89" t="s">
        <v>132</v>
      </c>
      <c r="K69" s="89" t="s">
        <v>132</v>
      </c>
      <c r="L69" s="89" t="s">
        <v>132</v>
      </c>
      <c r="M69" s="89" t="s">
        <v>132</v>
      </c>
      <c r="N69" s="89" t="s">
        <v>132</v>
      </c>
      <c r="O69" s="89" t="s">
        <v>132</v>
      </c>
      <c r="P69" s="89" t="s">
        <v>132</v>
      </c>
      <c r="Q69" s="89" t="s">
        <v>132</v>
      </c>
      <c r="R69" s="90" t="s">
        <v>132</v>
      </c>
      <c r="S69" s="61">
        <v>8</v>
      </c>
      <c r="T69" s="58">
        <v>8</v>
      </c>
      <c r="U69" s="61"/>
      <c r="V69" s="58"/>
      <c r="W69" s="62">
        <v>2</v>
      </c>
      <c r="X69" s="60">
        <v>2</v>
      </c>
      <c r="Y69" s="62"/>
      <c r="Z69" s="60"/>
      <c r="AA69" s="48">
        <f t="shared" si="6"/>
        <v>8</v>
      </c>
      <c r="AB69" s="49">
        <f t="shared" si="7"/>
        <v>8</v>
      </c>
      <c r="AC69" s="48">
        <f t="shared" si="8"/>
        <v>240</v>
      </c>
      <c r="AD69" s="49">
        <f t="shared" si="9"/>
        <v>114</v>
      </c>
      <c r="AE69" s="48">
        <f t="shared" si="10"/>
        <v>114</v>
      </c>
      <c r="AF69" s="49">
        <f t="shared" si="11"/>
        <v>164</v>
      </c>
      <c r="AG69" s="48">
        <v>82</v>
      </c>
      <c r="AH69" s="49">
        <v>82</v>
      </c>
      <c r="AI69" s="48"/>
      <c r="AJ69" s="49"/>
      <c r="AK69" s="48">
        <v>32</v>
      </c>
      <c r="AL69" s="49">
        <v>36</v>
      </c>
      <c r="AM69" s="1"/>
      <c r="AN69" s="48">
        <v>126</v>
      </c>
      <c r="AO69" s="49">
        <v>122</v>
      </c>
      <c r="AP69" s="1"/>
      <c r="AQ69" s="1"/>
      <c r="AR69" s="1"/>
      <c r="AS69" s="1"/>
      <c r="AT69" s="1"/>
      <c r="AU69" s="1"/>
      <c r="AV69" s="1">
        <v>3</v>
      </c>
      <c r="AW69" s="1">
        <v>6</v>
      </c>
      <c r="AX69" s="18"/>
      <c r="AY69" s="1"/>
      <c r="AZ69" s="1"/>
      <c r="BA69" s="1"/>
    </row>
    <row r="70" spans="1:53" ht="19.5" customHeight="1">
      <c r="A70" s="50">
        <v>15</v>
      </c>
      <c r="B70" s="51"/>
      <c r="C70" s="63" t="s">
        <v>133</v>
      </c>
      <c r="D70" s="89" t="s">
        <v>133</v>
      </c>
      <c r="E70" s="89" t="s">
        <v>133</v>
      </c>
      <c r="F70" s="89" t="s">
        <v>133</v>
      </c>
      <c r="G70" s="89" t="s">
        <v>133</v>
      </c>
      <c r="H70" s="89" t="s">
        <v>133</v>
      </c>
      <c r="I70" s="89" t="s">
        <v>133</v>
      </c>
      <c r="J70" s="89" t="s">
        <v>133</v>
      </c>
      <c r="K70" s="89" t="s">
        <v>133</v>
      </c>
      <c r="L70" s="89" t="s">
        <v>133</v>
      </c>
      <c r="M70" s="89" t="s">
        <v>133</v>
      </c>
      <c r="N70" s="89" t="s">
        <v>133</v>
      </c>
      <c r="O70" s="89" t="s">
        <v>133</v>
      </c>
      <c r="P70" s="89" t="s">
        <v>133</v>
      </c>
      <c r="Q70" s="89" t="s">
        <v>133</v>
      </c>
      <c r="R70" s="90" t="s">
        <v>133</v>
      </c>
      <c r="S70" s="61" t="s">
        <v>149</v>
      </c>
      <c r="T70" s="58" t="s">
        <v>149</v>
      </c>
      <c r="U70" s="61"/>
      <c r="V70" s="58"/>
      <c r="W70" s="62">
        <v>2</v>
      </c>
      <c r="X70" s="60">
        <v>2</v>
      </c>
      <c r="Y70" s="62"/>
      <c r="Z70" s="60"/>
      <c r="AA70" s="48">
        <f t="shared" si="6"/>
        <v>5</v>
      </c>
      <c r="AB70" s="49">
        <f t="shared" si="7"/>
        <v>5</v>
      </c>
      <c r="AC70" s="48">
        <f t="shared" si="8"/>
        <v>150</v>
      </c>
      <c r="AD70" s="49">
        <f t="shared" si="9"/>
        <v>64</v>
      </c>
      <c r="AE70" s="48">
        <f t="shared" si="10"/>
        <v>64</v>
      </c>
      <c r="AF70" s="49">
        <f t="shared" si="11"/>
        <v>128</v>
      </c>
      <c r="AG70" s="48">
        <v>64</v>
      </c>
      <c r="AH70" s="49">
        <v>64</v>
      </c>
      <c r="AI70" s="48"/>
      <c r="AJ70" s="49"/>
      <c r="AK70" s="48"/>
      <c r="AL70" s="49"/>
      <c r="AM70" s="1"/>
      <c r="AN70" s="48">
        <v>86</v>
      </c>
      <c r="AO70" s="49">
        <v>86</v>
      </c>
      <c r="AP70" s="1"/>
      <c r="AQ70" s="1"/>
      <c r="AR70" s="1"/>
      <c r="AS70" s="1"/>
      <c r="AT70" s="1"/>
      <c r="AU70" s="1">
        <v>2</v>
      </c>
      <c r="AV70" s="1">
        <v>2</v>
      </c>
      <c r="AW70" s="1"/>
      <c r="AX70" s="18"/>
      <c r="AY70" s="1"/>
      <c r="AZ70" s="1"/>
      <c r="BA70" s="1"/>
    </row>
    <row r="71" spans="1:53" ht="14.25" customHeight="1">
      <c r="A71" s="50">
        <v>16</v>
      </c>
      <c r="B71" s="51"/>
      <c r="C71" s="63" t="s">
        <v>134</v>
      </c>
      <c r="D71" s="89" t="s">
        <v>134</v>
      </c>
      <c r="E71" s="89" t="s">
        <v>134</v>
      </c>
      <c r="F71" s="89" t="s">
        <v>134</v>
      </c>
      <c r="G71" s="89" t="s">
        <v>134</v>
      </c>
      <c r="H71" s="89" t="s">
        <v>134</v>
      </c>
      <c r="I71" s="89" t="s">
        <v>134</v>
      </c>
      <c r="J71" s="89" t="s">
        <v>134</v>
      </c>
      <c r="K71" s="89" t="s">
        <v>134</v>
      </c>
      <c r="L71" s="89" t="s">
        <v>134</v>
      </c>
      <c r="M71" s="89" t="s">
        <v>134</v>
      </c>
      <c r="N71" s="89" t="s">
        <v>134</v>
      </c>
      <c r="O71" s="89" t="s">
        <v>134</v>
      </c>
      <c r="P71" s="89" t="s">
        <v>134</v>
      </c>
      <c r="Q71" s="89" t="s">
        <v>134</v>
      </c>
      <c r="R71" s="90" t="s">
        <v>134</v>
      </c>
      <c r="S71" s="57">
        <v>7</v>
      </c>
      <c r="T71" s="58">
        <v>7</v>
      </c>
      <c r="U71" s="61"/>
      <c r="V71" s="58"/>
      <c r="W71" s="62">
        <v>1</v>
      </c>
      <c r="X71" s="60">
        <v>1</v>
      </c>
      <c r="Y71" s="62"/>
      <c r="Z71" s="60"/>
      <c r="AA71" s="48">
        <f t="shared" si="6"/>
        <v>4</v>
      </c>
      <c r="AB71" s="49">
        <f t="shared" si="7"/>
        <v>4</v>
      </c>
      <c r="AC71" s="48">
        <f t="shared" si="8"/>
        <v>120</v>
      </c>
      <c r="AD71" s="49">
        <f t="shared" si="9"/>
        <v>64</v>
      </c>
      <c r="AE71" s="48">
        <f t="shared" si="10"/>
        <v>64</v>
      </c>
      <c r="AF71" s="49">
        <f t="shared" si="11"/>
        <v>128</v>
      </c>
      <c r="AG71" s="48">
        <v>64</v>
      </c>
      <c r="AH71" s="49">
        <v>64</v>
      </c>
      <c r="AI71" s="48"/>
      <c r="AJ71" s="49"/>
      <c r="AK71" s="48"/>
      <c r="AL71" s="49"/>
      <c r="AM71" s="1"/>
      <c r="AN71" s="48">
        <v>56</v>
      </c>
      <c r="AO71" s="49">
        <v>56</v>
      </c>
      <c r="AP71" s="1"/>
      <c r="AQ71" s="1"/>
      <c r="AR71" s="1"/>
      <c r="AS71" s="1"/>
      <c r="AT71" s="1"/>
      <c r="AU71" s="1"/>
      <c r="AV71" s="1">
        <v>4</v>
      </c>
      <c r="AW71" s="1"/>
      <c r="AX71" s="18"/>
      <c r="AY71" s="1"/>
      <c r="AZ71" s="1"/>
      <c r="BA71" s="1"/>
    </row>
    <row r="72" spans="1:53" ht="12.75">
      <c r="A72" s="50">
        <v>17</v>
      </c>
      <c r="B72" s="51"/>
      <c r="C72" s="63" t="s">
        <v>135</v>
      </c>
      <c r="D72" s="89" t="s">
        <v>135</v>
      </c>
      <c r="E72" s="89" t="s">
        <v>135</v>
      </c>
      <c r="F72" s="89" t="s">
        <v>135</v>
      </c>
      <c r="G72" s="89" t="s">
        <v>135</v>
      </c>
      <c r="H72" s="89" t="s">
        <v>135</v>
      </c>
      <c r="I72" s="89" t="s">
        <v>135</v>
      </c>
      <c r="J72" s="89" t="s">
        <v>135</v>
      </c>
      <c r="K72" s="89" t="s">
        <v>135</v>
      </c>
      <c r="L72" s="89" t="s">
        <v>135</v>
      </c>
      <c r="M72" s="89" t="s">
        <v>135</v>
      </c>
      <c r="N72" s="89" t="s">
        <v>135</v>
      </c>
      <c r="O72" s="89" t="s">
        <v>135</v>
      </c>
      <c r="P72" s="89" t="s">
        <v>135</v>
      </c>
      <c r="Q72" s="89" t="s">
        <v>135</v>
      </c>
      <c r="R72" s="90" t="s">
        <v>135</v>
      </c>
      <c r="S72" s="61">
        <v>4</v>
      </c>
      <c r="T72" s="58">
        <v>4</v>
      </c>
      <c r="U72" s="61"/>
      <c r="V72" s="58"/>
      <c r="W72" s="62">
        <v>1</v>
      </c>
      <c r="X72" s="60">
        <v>1</v>
      </c>
      <c r="Y72" s="62"/>
      <c r="Z72" s="60"/>
      <c r="AA72" s="48">
        <f t="shared" si="6"/>
        <v>4</v>
      </c>
      <c r="AB72" s="49">
        <f t="shared" si="7"/>
        <v>4</v>
      </c>
      <c r="AC72" s="48">
        <f t="shared" si="8"/>
        <v>120</v>
      </c>
      <c r="AD72" s="49">
        <f t="shared" si="9"/>
        <v>64</v>
      </c>
      <c r="AE72" s="48">
        <f t="shared" si="10"/>
        <v>64</v>
      </c>
      <c r="AF72" s="49">
        <f t="shared" si="11"/>
        <v>88</v>
      </c>
      <c r="AG72" s="48">
        <v>44</v>
      </c>
      <c r="AH72" s="49">
        <v>44</v>
      </c>
      <c r="AI72" s="48"/>
      <c r="AJ72" s="49"/>
      <c r="AK72" s="48">
        <v>20</v>
      </c>
      <c r="AL72" s="49">
        <v>20</v>
      </c>
      <c r="AM72" s="1"/>
      <c r="AN72" s="48">
        <v>56</v>
      </c>
      <c r="AO72" s="49">
        <v>56</v>
      </c>
      <c r="AP72" s="1"/>
      <c r="AQ72" s="1"/>
      <c r="AR72" s="1"/>
      <c r="AS72" s="1">
        <v>4</v>
      </c>
      <c r="AT72" s="1"/>
      <c r="AU72" s="1"/>
      <c r="AV72" s="1"/>
      <c r="AW72" s="1"/>
      <c r="AX72" s="18"/>
      <c r="AY72" s="1"/>
      <c r="AZ72" s="1"/>
      <c r="BA72" s="1"/>
    </row>
    <row r="73" spans="1:53" ht="12.75">
      <c r="A73" s="50">
        <v>18</v>
      </c>
      <c r="B73" s="51"/>
      <c r="C73" s="63" t="s">
        <v>136</v>
      </c>
      <c r="D73" s="89" t="s">
        <v>136</v>
      </c>
      <c r="E73" s="89" t="s">
        <v>136</v>
      </c>
      <c r="F73" s="89" t="s">
        <v>136</v>
      </c>
      <c r="G73" s="89" t="s">
        <v>136</v>
      </c>
      <c r="H73" s="89" t="s">
        <v>136</v>
      </c>
      <c r="I73" s="89" t="s">
        <v>136</v>
      </c>
      <c r="J73" s="89" t="s">
        <v>136</v>
      </c>
      <c r="K73" s="89" t="s">
        <v>136</v>
      </c>
      <c r="L73" s="89" t="s">
        <v>136</v>
      </c>
      <c r="M73" s="89" t="s">
        <v>136</v>
      </c>
      <c r="N73" s="89" t="s">
        <v>136</v>
      </c>
      <c r="O73" s="89" t="s">
        <v>136</v>
      </c>
      <c r="P73" s="89" t="s">
        <v>136</v>
      </c>
      <c r="Q73" s="89" t="s">
        <v>136</v>
      </c>
      <c r="R73" s="90" t="s">
        <v>136</v>
      </c>
      <c r="S73" s="61">
        <v>1</v>
      </c>
      <c r="T73" s="58">
        <v>1</v>
      </c>
      <c r="U73" s="61"/>
      <c r="V73" s="58"/>
      <c r="W73" s="62">
        <v>1</v>
      </c>
      <c r="X73" s="60">
        <v>1</v>
      </c>
      <c r="Y73" s="62"/>
      <c r="Z73" s="60"/>
      <c r="AA73" s="48">
        <f t="shared" si="6"/>
        <v>4</v>
      </c>
      <c r="AB73" s="49">
        <f t="shared" si="7"/>
        <v>4</v>
      </c>
      <c r="AC73" s="48">
        <f t="shared" si="8"/>
        <v>120</v>
      </c>
      <c r="AD73" s="49">
        <f t="shared" si="9"/>
        <v>64</v>
      </c>
      <c r="AE73" s="48">
        <f t="shared" si="10"/>
        <v>64</v>
      </c>
      <c r="AF73" s="49">
        <f t="shared" si="11"/>
        <v>128</v>
      </c>
      <c r="AG73" s="48">
        <v>64</v>
      </c>
      <c r="AH73" s="49">
        <v>64</v>
      </c>
      <c r="AI73" s="48"/>
      <c r="AJ73" s="49"/>
      <c r="AK73" s="48"/>
      <c r="AL73" s="49"/>
      <c r="AM73" s="1"/>
      <c r="AN73" s="48">
        <v>56</v>
      </c>
      <c r="AO73" s="49">
        <v>56</v>
      </c>
      <c r="AP73" s="1">
        <v>4</v>
      </c>
      <c r="AQ73" s="1"/>
      <c r="AR73" s="1"/>
      <c r="AS73" s="1"/>
      <c r="AT73" s="1"/>
      <c r="AU73" s="1"/>
      <c r="AV73" s="1"/>
      <c r="AW73" s="1"/>
      <c r="AX73" s="18"/>
      <c r="AY73" s="1"/>
      <c r="AZ73" s="1"/>
      <c r="BA73" s="1"/>
    </row>
    <row r="74" spans="1:53" ht="12.75" customHeight="1">
      <c r="A74" s="50">
        <v>19</v>
      </c>
      <c r="B74" s="51"/>
      <c r="C74" s="63" t="s">
        <v>137</v>
      </c>
      <c r="D74" s="89" t="s">
        <v>137</v>
      </c>
      <c r="E74" s="89" t="s">
        <v>137</v>
      </c>
      <c r="F74" s="89" t="s">
        <v>137</v>
      </c>
      <c r="G74" s="89" t="s">
        <v>137</v>
      </c>
      <c r="H74" s="89" t="s">
        <v>137</v>
      </c>
      <c r="I74" s="89" t="s">
        <v>137</v>
      </c>
      <c r="J74" s="89" t="s">
        <v>137</v>
      </c>
      <c r="K74" s="89" t="s">
        <v>137</v>
      </c>
      <c r="L74" s="89" t="s">
        <v>137</v>
      </c>
      <c r="M74" s="89" t="s">
        <v>137</v>
      </c>
      <c r="N74" s="89" t="s">
        <v>137</v>
      </c>
      <c r="O74" s="89" t="s">
        <v>137</v>
      </c>
      <c r="P74" s="89" t="s">
        <v>137</v>
      </c>
      <c r="Q74" s="89" t="s">
        <v>137</v>
      </c>
      <c r="R74" s="90" t="s">
        <v>137</v>
      </c>
      <c r="S74" s="61"/>
      <c r="T74" s="58"/>
      <c r="U74" s="61">
        <v>7</v>
      </c>
      <c r="V74" s="58">
        <v>7</v>
      </c>
      <c r="W74" s="59">
        <v>1</v>
      </c>
      <c r="X74" s="60">
        <f>(AJ74+AK74+AL74+AM74+AN74+AO74+AP74+AQ74)/2</f>
        <v>58</v>
      </c>
      <c r="Y74" s="62"/>
      <c r="Z74" s="60"/>
      <c r="AA74" s="48">
        <f t="shared" si="6"/>
        <v>3</v>
      </c>
      <c r="AB74" s="49">
        <f t="shared" si="7"/>
        <v>3</v>
      </c>
      <c r="AC74" s="48">
        <f t="shared" si="8"/>
        <v>90</v>
      </c>
      <c r="AD74" s="49">
        <f t="shared" si="9"/>
        <v>32</v>
      </c>
      <c r="AE74" s="48">
        <f t="shared" si="10"/>
        <v>32</v>
      </c>
      <c r="AF74" s="49">
        <f t="shared" si="11"/>
        <v>64</v>
      </c>
      <c r="AG74" s="48">
        <v>32</v>
      </c>
      <c r="AH74" s="49">
        <v>32</v>
      </c>
      <c r="AI74" s="48"/>
      <c r="AJ74" s="49"/>
      <c r="AK74" s="48"/>
      <c r="AL74" s="49"/>
      <c r="AM74" s="1"/>
      <c r="AN74" s="48">
        <v>58</v>
      </c>
      <c r="AO74" s="49">
        <v>58</v>
      </c>
      <c r="AP74" s="1"/>
      <c r="AQ74" s="1"/>
      <c r="AR74" s="1"/>
      <c r="AS74" s="1"/>
      <c r="AT74" s="1"/>
      <c r="AU74" s="1"/>
      <c r="AV74" s="1">
        <v>2</v>
      </c>
      <c r="AW74" s="1"/>
      <c r="AX74" s="18"/>
      <c r="AY74" s="1"/>
      <c r="AZ74" s="1"/>
      <c r="BA74" s="1"/>
    </row>
    <row r="75" spans="1:53" ht="12.75" customHeight="1">
      <c r="A75" s="50">
        <v>20</v>
      </c>
      <c r="B75" s="51"/>
      <c r="C75" s="63" t="s">
        <v>138</v>
      </c>
      <c r="D75" s="89" t="s">
        <v>138</v>
      </c>
      <c r="E75" s="89" t="s">
        <v>138</v>
      </c>
      <c r="F75" s="89" t="s">
        <v>138</v>
      </c>
      <c r="G75" s="89" t="s">
        <v>138</v>
      </c>
      <c r="H75" s="89" t="s">
        <v>138</v>
      </c>
      <c r="I75" s="89" t="s">
        <v>138</v>
      </c>
      <c r="J75" s="89" t="s">
        <v>138</v>
      </c>
      <c r="K75" s="89" t="s">
        <v>138</v>
      </c>
      <c r="L75" s="89" t="s">
        <v>138</v>
      </c>
      <c r="M75" s="89" t="s">
        <v>138</v>
      </c>
      <c r="N75" s="89" t="s">
        <v>138</v>
      </c>
      <c r="O75" s="89" t="s">
        <v>138</v>
      </c>
      <c r="P75" s="89" t="s">
        <v>138</v>
      </c>
      <c r="Q75" s="89" t="s">
        <v>138</v>
      </c>
      <c r="R75" s="90" t="s">
        <v>138</v>
      </c>
      <c r="S75" s="61"/>
      <c r="T75" s="58"/>
      <c r="U75" s="61" t="s">
        <v>150</v>
      </c>
      <c r="V75" s="58" t="s">
        <v>150</v>
      </c>
      <c r="W75" s="59">
        <v>2</v>
      </c>
      <c r="X75" s="60">
        <f>(AJ75+AK75+AL75+AM75+AN75+AO75+AP75+AQ75)/2</f>
        <v>58</v>
      </c>
      <c r="Y75" s="62"/>
      <c r="Z75" s="60"/>
      <c r="AA75" s="48">
        <f t="shared" si="6"/>
        <v>4</v>
      </c>
      <c r="AB75" s="49">
        <f t="shared" si="7"/>
        <v>4</v>
      </c>
      <c r="AC75" s="48">
        <f t="shared" si="8"/>
        <v>120</v>
      </c>
      <c r="AD75" s="49">
        <f t="shared" si="9"/>
        <v>64</v>
      </c>
      <c r="AE75" s="48">
        <f t="shared" si="10"/>
        <v>64</v>
      </c>
      <c r="AF75" s="49">
        <f t="shared" si="11"/>
        <v>128</v>
      </c>
      <c r="AG75" s="48">
        <v>64</v>
      </c>
      <c r="AH75" s="49">
        <v>64</v>
      </c>
      <c r="AI75" s="48"/>
      <c r="AJ75" s="49"/>
      <c r="AK75" s="48"/>
      <c r="AL75" s="49"/>
      <c r="AM75" s="1"/>
      <c r="AN75" s="48">
        <v>56</v>
      </c>
      <c r="AO75" s="49">
        <v>56</v>
      </c>
      <c r="AP75" s="1">
        <v>2</v>
      </c>
      <c r="AQ75" s="1">
        <v>2</v>
      </c>
      <c r="AR75" s="1"/>
      <c r="AS75" s="1"/>
      <c r="AT75" s="1"/>
      <c r="AU75" s="1"/>
      <c r="AV75" s="1"/>
      <c r="AW75" s="1"/>
      <c r="AX75" s="18"/>
      <c r="AY75" s="1"/>
      <c r="AZ75" s="1"/>
      <c r="BA75" s="1"/>
    </row>
    <row r="76" spans="1:53" ht="12.75" customHeight="1">
      <c r="A76" s="50">
        <v>21</v>
      </c>
      <c r="B76" s="51"/>
      <c r="C76" s="63" t="s">
        <v>139</v>
      </c>
      <c r="D76" s="89" t="s">
        <v>139</v>
      </c>
      <c r="E76" s="89" t="s">
        <v>139</v>
      </c>
      <c r="F76" s="89" t="s">
        <v>139</v>
      </c>
      <c r="G76" s="89" t="s">
        <v>139</v>
      </c>
      <c r="H76" s="89" t="s">
        <v>139</v>
      </c>
      <c r="I76" s="89" t="s">
        <v>139</v>
      </c>
      <c r="J76" s="89" t="s">
        <v>139</v>
      </c>
      <c r="K76" s="89" t="s">
        <v>139</v>
      </c>
      <c r="L76" s="89" t="s">
        <v>139</v>
      </c>
      <c r="M76" s="89" t="s">
        <v>139</v>
      </c>
      <c r="N76" s="89" t="s">
        <v>139</v>
      </c>
      <c r="O76" s="89" t="s">
        <v>139</v>
      </c>
      <c r="P76" s="89" t="s">
        <v>139</v>
      </c>
      <c r="Q76" s="89" t="s">
        <v>139</v>
      </c>
      <c r="R76" s="90" t="s">
        <v>139</v>
      </c>
      <c r="S76" s="61"/>
      <c r="T76" s="58"/>
      <c r="U76" s="61">
        <v>1</v>
      </c>
      <c r="V76" s="58">
        <v>1</v>
      </c>
      <c r="W76" s="59">
        <v>2</v>
      </c>
      <c r="X76" s="60">
        <f>(AJ76+AK76+AL76+AM76+AN76+AO76+AP76+AQ76)/2</f>
        <v>118</v>
      </c>
      <c r="Y76" s="62"/>
      <c r="Z76" s="60"/>
      <c r="AA76" s="48">
        <f t="shared" si="6"/>
        <v>6</v>
      </c>
      <c r="AB76" s="49">
        <f t="shared" si="7"/>
        <v>6</v>
      </c>
      <c r="AC76" s="48">
        <f t="shared" si="8"/>
        <v>180</v>
      </c>
      <c r="AD76" s="49">
        <f t="shared" si="9"/>
        <v>64</v>
      </c>
      <c r="AE76" s="48">
        <f t="shared" si="10"/>
        <v>64</v>
      </c>
      <c r="AF76" s="49">
        <f t="shared" si="11"/>
        <v>128</v>
      </c>
      <c r="AG76" s="48">
        <v>64</v>
      </c>
      <c r="AH76" s="49">
        <v>64</v>
      </c>
      <c r="AI76" s="48"/>
      <c r="AJ76" s="49"/>
      <c r="AK76" s="48"/>
      <c r="AL76" s="49"/>
      <c r="AM76" s="1"/>
      <c r="AN76" s="48">
        <v>116</v>
      </c>
      <c r="AO76" s="49">
        <v>116</v>
      </c>
      <c r="AP76" s="1">
        <v>4</v>
      </c>
      <c r="AQ76" s="1"/>
      <c r="AR76" s="1"/>
      <c r="AS76" s="1"/>
      <c r="AT76" s="1"/>
      <c r="AU76" s="1"/>
      <c r="AV76" s="1"/>
      <c r="AW76" s="1"/>
      <c r="AX76" s="18"/>
      <c r="AY76" s="1"/>
      <c r="AZ76" s="1"/>
      <c r="BA76" s="1"/>
    </row>
    <row r="77" spans="1:54" ht="12.75" customHeight="1">
      <c r="A77" s="50">
        <v>22</v>
      </c>
      <c r="B77" s="51"/>
      <c r="C77" s="63" t="s">
        <v>140</v>
      </c>
      <c r="D77" s="89" t="s">
        <v>140</v>
      </c>
      <c r="E77" s="89" t="s">
        <v>140</v>
      </c>
      <c r="F77" s="89" t="s">
        <v>140</v>
      </c>
      <c r="G77" s="89" t="s">
        <v>140</v>
      </c>
      <c r="H77" s="89" t="s">
        <v>140</v>
      </c>
      <c r="I77" s="89" t="s">
        <v>140</v>
      </c>
      <c r="J77" s="89" t="s">
        <v>140</v>
      </c>
      <c r="K77" s="89" t="s">
        <v>140</v>
      </c>
      <c r="L77" s="89" t="s">
        <v>140</v>
      </c>
      <c r="M77" s="89" t="s">
        <v>140</v>
      </c>
      <c r="N77" s="89" t="s">
        <v>140</v>
      </c>
      <c r="O77" s="89" t="s">
        <v>140</v>
      </c>
      <c r="P77" s="89" t="s">
        <v>140</v>
      </c>
      <c r="Q77" s="89" t="s">
        <v>140</v>
      </c>
      <c r="R77" s="90" t="s">
        <v>140</v>
      </c>
      <c r="S77" s="61"/>
      <c r="T77" s="58"/>
      <c r="U77" s="61">
        <v>1</v>
      </c>
      <c r="V77" s="58">
        <v>1</v>
      </c>
      <c r="W77" s="59">
        <v>1</v>
      </c>
      <c r="X77" s="60">
        <f>(AJ77+AK77+AL77+AM77+AN77+AO77+AP77+AQ77)/2</f>
        <v>59</v>
      </c>
      <c r="Y77" s="62"/>
      <c r="Z77" s="60"/>
      <c r="AA77" s="48">
        <f t="shared" si="6"/>
        <v>3</v>
      </c>
      <c r="AB77" s="49">
        <f t="shared" si="7"/>
        <v>3</v>
      </c>
      <c r="AC77" s="48">
        <f t="shared" si="8"/>
        <v>90</v>
      </c>
      <c r="AD77" s="49">
        <f t="shared" si="9"/>
        <v>32</v>
      </c>
      <c r="AE77" s="48">
        <f t="shared" si="10"/>
        <v>32</v>
      </c>
      <c r="AF77" s="49">
        <f t="shared" si="11"/>
        <v>64</v>
      </c>
      <c r="AG77" s="48">
        <v>32</v>
      </c>
      <c r="AH77" s="49">
        <v>32</v>
      </c>
      <c r="AI77" s="48"/>
      <c r="AJ77" s="49"/>
      <c r="AK77" s="48"/>
      <c r="AL77" s="49"/>
      <c r="AM77" s="1"/>
      <c r="AN77" s="48">
        <v>58</v>
      </c>
      <c r="AO77" s="49">
        <v>58</v>
      </c>
      <c r="AP77" s="1">
        <v>2</v>
      </c>
      <c r="AQ77" s="1"/>
      <c r="AR77" s="1"/>
      <c r="AS77" s="1"/>
      <c r="AT77" s="1"/>
      <c r="AU77" s="1"/>
      <c r="AV77" s="1"/>
      <c r="AW77" s="1"/>
      <c r="AX77" s="18"/>
      <c r="AY77" s="1"/>
      <c r="AZ77" s="1"/>
      <c r="BA77" s="1"/>
      <c r="BB77" s="22"/>
    </row>
    <row r="78" spans="1:54" ht="12.75" customHeight="1">
      <c r="A78" s="50">
        <v>23</v>
      </c>
      <c r="B78" s="51"/>
      <c r="C78" s="63" t="s">
        <v>141</v>
      </c>
      <c r="D78" s="89" t="s">
        <v>141</v>
      </c>
      <c r="E78" s="89" t="s">
        <v>141</v>
      </c>
      <c r="F78" s="89" t="s">
        <v>141</v>
      </c>
      <c r="G78" s="89" t="s">
        <v>141</v>
      </c>
      <c r="H78" s="89" t="s">
        <v>141</v>
      </c>
      <c r="I78" s="89" t="s">
        <v>141</v>
      </c>
      <c r="J78" s="89" t="s">
        <v>141</v>
      </c>
      <c r="K78" s="89" t="s">
        <v>141</v>
      </c>
      <c r="L78" s="89" t="s">
        <v>141</v>
      </c>
      <c r="M78" s="89" t="s">
        <v>141</v>
      </c>
      <c r="N78" s="89" t="s">
        <v>141</v>
      </c>
      <c r="O78" s="89" t="s">
        <v>141</v>
      </c>
      <c r="P78" s="89" t="s">
        <v>141</v>
      </c>
      <c r="Q78" s="89" t="s">
        <v>141</v>
      </c>
      <c r="R78" s="90" t="s">
        <v>141</v>
      </c>
      <c r="S78" s="61"/>
      <c r="T78" s="58"/>
      <c r="U78" s="61">
        <v>2</v>
      </c>
      <c r="V78" s="58">
        <v>2</v>
      </c>
      <c r="W78" s="62"/>
      <c r="X78" s="60"/>
      <c r="Y78" s="62"/>
      <c r="Z78" s="60"/>
      <c r="AA78" s="48">
        <f t="shared" si="6"/>
        <v>5</v>
      </c>
      <c r="AB78" s="49">
        <f t="shared" si="7"/>
        <v>5</v>
      </c>
      <c r="AC78" s="48">
        <f t="shared" si="8"/>
        <v>150</v>
      </c>
      <c r="AD78" s="49">
        <f t="shared" si="9"/>
        <v>0</v>
      </c>
      <c r="AE78" s="48"/>
      <c r="AF78" s="49"/>
      <c r="AG78" s="48"/>
      <c r="AH78" s="49"/>
      <c r="AI78" s="48"/>
      <c r="AJ78" s="49"/>
      <c r="AK78" s="48"/>
      <c r="AL78" s="49"/>
      <c r="AM78" s="1"/>
      <c r="AN78" s="48">
        <v>150</v>
      </c>
      <c r="AO78" s="49">
        <v>150</v>
      </c>
      <c r="AP78" s="1"/>
      <c r="AQ78" s="1"/>
      <c r="AR78" s="1"/>
      <c r="AS78" s="1"/>
      <c r="AT78" s="1"/>
      <c r="AU78" s="1"/>
      <c r="AV78" s="1"/>
      <c r="AW78" s="1"/>
      <c r="AX78" s="18"/>
      <c r="AY78" s="1"/>
      <c r="AZ78" s="1"/>
      <c r="BA78" s="1"/>
      <c r="BB78" s="22"/>
    </row>
    <row r="79" spans="1:53" ht="12.75" customHeight="1">
      <c r="A79" s="50">
        <v>24</v>
      </c>
      <c r="B79" s="51"/>
      <c r="C79" s="63" t="s">
        <v>142</v>
      </c>
      <c r="D79" s="89" t="s">
        <v>142</v>
      </c>
      <c r="E79" s="89" t="s">
        <v>142</v>
      </c>
      <c r="F79" s="89" t="s">
        <v>142</v>
      </c>
      <c r="G79" s="89" t="s">
        <v>142</v>
      </c>
      <c r="H79" s="89" t="s">
        <v>142</v>
      </c>
      <c r="I79" s="89" t="s">
        <v>142</v>
      </c>
      <c r="J79" s="89" t="s">
        <v>142</v>
      </c>
      <c r="K79" s="89" t="s">
        <v>142</v>
      </c>
      <c r="L79" s="89" t="s">
        <v>142</v>
      </c>
      <c r="M79" s="89" t="s">
        <v>142</v>
      </c>
      <c r="N79" s="89" t="s">
        <v>142</v>
      </c>
      <c r="O79" s="89" t="s">
        <v>142</v>
      </c>
      <c r="P79" s="89" t="s">
        <v>142</v>
      </c>
      <c r="Q79" s="89" t="s">
        <v>142</v>
      </c>
      <c r="R79" s="90" t="s">
        <v>142</v>
      </c>
      <c r="S79" s="61"/>
      <c r="T79" s="58"/>
      <c r="U79" s="61">
        <v>4</v>
      </c>
      <c r="V79" s="58">
        <v>4</v>
      </c>
      <c r="W79" s="62"/>
      <c r="X79" s="60"/>
      <c r="Y79" s="62"/>
      <c r="Z79" s="60"/>
      <c r="AA79" s="48">
        <f t="shared" si="6"/>
        <v>5</v>
      </c>
      <c r="AB79" s="49">
        <f t="shared" si="7"/>
        <v>5</v>
      </c>
      <c r="AC79" s="48">
        <f t="shared" si="8"/>
        <v>150</v>
      </c>
      <c r="AD79" s="49">
        <f t="shared" si="9"/>
        <v>0</v>
      </c>
      <c r="AE79" s="48"/>
      <c r="AF79" s="49"/>
      <c r="AG79" s="48"/>
      <c r="AH79" s="49"/>
      <c r="AI79" s="48"/>
      <c r="AJ79" s="49"/>
      <c r="AK79" s="48"/>
      <c r="AL79" s="49"/>
      <c r="AM79" s="1"/>
      <c r="AN79" s="48">
        <v>150</v>
      </c>
      <c r="AO79" s="49">
        <v>150</v>
      </c>
      <c r="AP79" s="1"/>
      <c r="AQ79" s="1"/>
      <c r="AR79" s="1"/>
      <c r="AS79" s="1"/>
      <c r="AT79" s="1"/>
      <c r="AU79" s="1"/>
      <c r="AV79" s="1"/>
      <c r="AW79" s="1"/>
      <c r="AX79" s="18"/>
      <c r="AY79" s="1"/>
      <c r="AZ79" s="1"/>
      <c r="BA79" s="1"/>
    </row>
    <row r="80" spans="1:53" ht="12.75">
      <c r="A80" s="50">
        <v>25</v>
      </c>
      <c r="B80" s="51"/>
      <c r="C80" s="63" t="s">
        <v>143</v>
      </c>
      <c r="D80" s="87" t="s">
        <v>143</v>
      </c>
      <c r="E80" s="87" t="s">
        <v>143</v>
      </c>
      <c r="F80" s="87" t="s">
        <v>143</v>
      </c>
      <c r="G80" s="87" t="s">
        <v>143</v>
      </c>
      <c r="H80" s="87" t="s">
        <v>143</v>
      </c>
      <c r="I80" s="87" t="s">
        <v>143</v>
      </c>
      <c r="J80" s="87" t="s">
        <v>143</v>
      </c>
      <c r="K80" s="87" t="s">
        <v>143</v>
      </c>
      <c r="L80" s="87" t="s">
        <v>143</v>
      </c>
      <c r="M80" s="87" t="s">
        <v>143</v>
      </c>
      <c r="N80" s="87" t="s">
        <v>143</v>
      </c>
      <c r="O80" s="87" t="s">
        <v>143</v>
      </c>
      <c r="P80" s="87" t="s">
        <v>143</v>
      </c>
      <c r="Q80" s="87" t="s">
        <v>143</v>
      </c>
      <c r="R80" s="88" t="s">
        <v>143</v>
      </c>
      <c r="S80" s="61"/>
      <c r="T80" s="58"/>
      <c r="U80" s="61">
        <v>6</v>
      </c>
      <c r="V80" s="58">
        <v>6</v>
      </c>
      <c r="W80" s="62"/>
      <c r="X80" s="60"/>
      <c r="Y80" s="62"/>
      <c r="Z80" s="60"/>
      <c r="AA80" s="48">
        <f t="shared" si="6"/>
        <v>5</v>
      </c>
      <c r="AB80" s="49">
        <f t="shared" si="7"/>
        <v>5</v>
      </c>
      <c r="AC80" s="48">
        <f t="shared" si="8"/>
        <v>150</v>
      </c>
      <c r="AD80" s="49">
        <f t="shared" si="9"/>
        <v>0</v>
      </c>
      <c r="AE80" s="48"/>
      <c r="AF80" s="49"/>
      <c r="AG80" s="48"/>
      <c r="AH80" s="49"/>
      <c r="AI80" s="48"/>
      <c r="AJ80" s="49"/>
      <c r="AK80" s="48"/>
      <c r="AL80" s="49"/>
      <c r="AM80" s="1"/>
      <c r="AN80" s="48">
        <v>150</v>
      </c>
      <c r="AO80" s="49">
        <v>150</v>
      </c>
      <c r="AP80" s="1"/>
      <c r="AQ80" s="1"/>
      <c r="AR80" s="1"/>
      <c r="AS80" s="1"/>
      <c r="AT80" s="1"/>
      <c r="AU80" s="1"/>
      <c r="AV80" s="1"/>
      <c r="AW80" s="1"/>
      <c r="AX80" s="18"/>
      <c r="AY80" s="1"/>
      <c r="AZ80" s="1"/>
      <c r="BA80" s="1"/>
    </row>
    <row r="81" spans="1:53" ht="12.75" customHeight="1">
      <c r="A81" s="50">
        <v>26</v>
      </c>
      <c r="B81" s="51"/>
      <c r="C81" s="63" t="s">
        <v>144</v>
      </c>
      <c r="D81" s="89" t="s">
        <v>144</v>
      </c>
      <c r="E81" s="89" t="s">
        <v>144</v>
      </c>
      <c r="F81" s="89" t="s">
        <v>144</v>
      </c>
      <c r="G81" s="89" t="s">
        <v>144</v>
      </c>
      <c r="H81" s="89" t="s">
        <v>144</v>
      </c>
      <c r="I81" s="89" t="s">
        <v>144</v>
      </c>
      <c r="J81" s="89" t="s">
        <v>144</v>
      </c>
      <c r="K81" s="89" t="s">
        <v>144</v>
      </c>
      <c r="L81" s="89" t="s">
        <v>144</v>
      </c>
      <c r="M81" s="89" t="s">
        <v>144</v>
      </c>
      <c r="N81" s="89" t="s">
        <v>144</v>
      </c>
      <c r="O81" s="89" t="s">
        <v>144</v>
      </c>
      <c r="P81" s="89" t="s">
        <v>144</v>
      </c>
      <c r="Q81" s="89" t="s">
        <v>144</v>
      </c>
      <c r="R81" s="90" t="s">
        <v>144</v>
      </c>
      <c r="S81" s="61"/>
      <c r="T81" s="58"/>
      <c r="U81" s="61">
        <v>8</v>
      </c>
      <c r="V81" s="58">
        <v>8</v>
      </c>
      <c r="W81" s="62"/>
      <c r="X81" s="60"/>
      <c r="Y81" s="62"/>
      <c r="Z81" s="60"/>
      <c r="AA81" s="48">
        <f t="shared" si="6"/>
        <v>5</v>
      </c>
      <c r="AB81" s="49">
        <f t="shared" si="7"/>
        <v>5</v>
      </c>
      <c r="AC81" s="48">
        <f t="shared" si="8"/>
        <v>150</v>
      </c>
      <c r="AD81" s="49">
        <f t="shared" si="9"/>
        <v>0</v>
      </c>
      <c r="AE81" s="48"/>
      <c r="AF81" s="49"/>
      <c r="AG81" s="48"/>
      <c r="AH81" s="49"/>
      <c r="AI81" s="48"/>
      <c r="AJ81" s="49"/>
      <c r="AK81" s="48"/>
      <c r="AL81" s="49"/>
      <c r="AM81" s="1"/>
      <c r="AN81" s="48">
        <v>150</v>
      </c>
      <c r="AO81" s="49">
        <v>150</v>
      </c>
      <c r="AP81" s="1"/>
      <c r="AQ81" s="1"/>
      <c r="AR81" s="1"/>
      <c r="AS81" s="1"/>
      <c r="AT81" s="1"/>
      <c r="AU81" s="1"/>
      <c r="AV81" s="1"/>
      <c r="AW81" s="1"/>
      <c r="AX81" s="18"/>
      <c r="AY81" s="1"/>
      <c r="AZ81" s="1"/>
      <c r="BA81" s="1"/>
    </row>
    <row r="82" spans="1:53" ht="12.75" customHeight="1">
      <c r="A82" s="50">
        <v>27</v>
      </c>
      <c r="B82" s="51"/>
      <c r="C82" s="63" t="s">
        <v>145</v>
      </c>
      <c r="D82" s="89" t="s">
        <v>145</v>
      </c>
      <c r="E82" s="89" t="s">
        <v>145</v>
      </c>
      <c r="F82" s="89" t="s">
        <v>145</v>
      </c>
      <c r="G82" s="89" t="s">
        <v>145</v>
      </c>
      <c r="H82" s="89" t="s">
        <v>145</v>
      </c>
      <c r="I82" s="89" t="s">
        <v>145</v>
      </c>
      <c r="J82" s="89" t="s">
        <v>145</v>
      </c>
      <c r="K82" s="89" t="s">
        <v>145</v>
      </c>
      <c r="L82" s="89" t="s">
        <v>145</v>
      </c>
      <c r="M82" s="89" t="s">
        <v>145</v>
      </c>
      <c r="N82" s="89" t="s">
        <v>145</v>
      </c>
      <c r="O82" s="89" t="s">
        <v>145</v>
      </c>
      <c r="P82" s="89" t="s">
        <v>145</v>
      </c>
      <c r="Q82" s="89" t="s">
        <v>145</v>
      </c>
      <c r="R82" s="90" t="s">
        <v>145</v>
      </c>
      <c r="S82" s="61"/>
      <c r="T82" s="58"/>
      <c r="U82" s="61"/>
      <c r="V82" s="58"/>
      <c r="W82" s="62"/>
      <c r="X82" s="60"/>
      <c r="Y82" s="62"/>
      <c r="Z82" s="60"/>
      <c r="AA82" s="48">
        <f t="shared" si="6"/>
        <v>3</v>
      </c>
      <c r="AB82" s="49">
        <f t="shared" si="7"/>
        <v>3</v>
      </c>
      <c r="AC82" s="48">
        <f t="shared" si="8"/>
        <v>90</v>
      </c>
      <c r="AD82" s="49">
        <f t="shared" si="9"/>
        <v>0</v>
      </c>
      <c r="AE82" s="48"/>
      <c r="AF82" s="49"/>
      <c r="AG82" s="48"/>
      <c r="AH82" s="49"/>
      <c r="AI82" s="48"/>
      <c r="AJ82" s="49"/>
      <c r="AK82" s="48"/>
      <c r="AL82" s="49"/>
      <c r="AM82" s="1"/>
      <c r="AN82" s="48">
        <v>90</v>
      </c>
      <c r="AO82" s="49">
        <v>90</v>
      </c>
      <c r="AP82" s="1"/>
      <c r="AQ82" s="1"/>
      <c r="AR82" s="1"/>
      <c r="AS82" s="1"/>
      <c r="AT82" s="1"/>
      <c r="AU82" s="1"/>
      <c r="AV82" s="1"/>
      <c r="AW82" s="1"/>
      <c r="AX82" s="18"/>
      <c r="AY82" s="1"/>
      <c r="AZ82" s="1"/>
      <c r="BA82" s="1"/>
    </row>
    <row r="83" spans="1:53" ht="20.25" customHeight="1">
      <c r="A83" s="50">
        <v>28</v>
      </c>
      <c r="B83" s="51"/>
      <c r="C83" s="63" t="s">
        <v>146</v>
      </c>
      <c r="D83" s="89" t="s">
        <v>146</v>
      </c>
      <c r="E83" s="89" t="s">
        <v>146</v>
      </c>
      <c r="F83" s="89" t="s">
        <v>146</v>
      </c>
      <c r="G83" s="89" t="s">
        <v>146</v>
      </c>
      <c r="H83" s="89" t="s">
        <v>146</v>
      </c>
      <c r="I83" s="89" t="s">
        <v>146</v>
      </c>
      <c r="J83" s="89" t="s">
        <v>146</v>
      </c>
      <c r="K83" s="89" t="s">
        <v>146</v>
      </c>
      <c r="L83" s="89" t="s">
        <v>146</v>
      </c>
      <c r="M83" s="89" t="s">
        <v>146</v>
      </c>
      <c r="N83" s="89" t="s">
        <v>146</v>
      </c>
      <c r="O83" s="89" t="s">
        <v>146</v>
      </c>
      <c r="P83" s="89" t="s">
        <v>146</v>
      </c>
      <c r="Q83" s="89" t="s">
        <v>146</v>
      </c>
      <c r="R83" s="90" t="s">
        <v>146</v>
      </c>
      <c r="S83" s="61"/>
      <c r="T83" s="58"/>
      <c r="U83" s="61"/>
      <c r="V83" s="58"/>
      <c r="W83" s="62"/>
      <c r="X83" s="60"/>
      <c r="Y83" s="62">
        <v>2</v>
      </c>
      <c r="Z83" s="60">
        <v>2</v>
      </c>
      <c r="AA83" s="48"/>
      <c r="AB83" s="49"/>
      <c r="AC83" s="48"/>
      <c r="AD83" s="49"/>
      <c r="AE83" s="48"/>
      <c r="AF83" s="49"/>
      <c r="AG83" s="48"/>
      <c r="AH83" s="49"/>
      <c r="AI83" s="48"/>
      <c r="AJ83" s="49"/>
      <c r="AK83" s="48"/>
      <c r="AL83" s="49"/>
      <c r="AM83" s="1"/>
      <c r="AN83" s="48">
        <v>90</v>
      </c>
      <c r="AO83" s="49">
        <v>90</v>
      </c>
      <c r="AP83" s="1"/>
      <c r="AQ83" s="1"/>
      <c r="AR83" s="1"/>
      <c r="AS83" s="1"/>
      <c r="AT83" s="1"/>
      <c r="AU83" s="1"/>
      <c r="AV83" s="1"/>
      <c r="AW83" s="1"/>
      <c r="AX83" s="18"/>
      <c r="AY83" s="1"/>
      <c r="AZ83" s="1"/>
      <c r="BA83" s="1"/>
    </row>
    <row r="84" spans="1:53" ht="20.25" customHeight="1">
      <c r="A84" s="50">
        <v>29</v>
      </c>
      <c r="B84" s="51"/>
      <c r="C84" s="63" t="s">
        <v>146</v>
      </c>
      <c r="D84" s="89" t="s">
        <v>146</v>
      </c>
      <c r="E84" s="89" t="s">
        <v>146</v>
      </c>
      <c r="F84" s="89" t="s">
        <v>146</v>
      </c>
      <c r="G84" s="89" t="s">
        <v>146</v>
      </c>
      <c r="H84" s="89" t="s">
        <v>146</v>
      </c>
      <c r="I84" s="89" t="s">
        <v>146</v>
      </c>
      <c r="J84" s="89" t="s">
        <v>146</v>
      </c>
      <c r="K84" s="89" t="s">
        <v>146</v>
      </c>
      <c r="L84" s="89" t="s">
        <v>146</v>
      </c>
      <c r="M84" s="89" t="s">
        <v>146</v>
      </c>
      <c r="N84" s="89" t="s">
        <v>146</v>
      </c>
      <c r="O84" s="89" t="s">
        <v>146</v>
      </c>
      <c r="P84" s="89" t="s">
        <v>146</v>
      </c>
      <c r="Q84" s="89" t="s">
        <v>146</v>
      </c>
      <c r="R84" s="90" t="s">
        <v>146</v>
      </c>
      <c r="S84" s="61"/>
      <c r="T84" s="58"/>
      <c r="U84" s="61"/>
      <c r="V84" s="58"/>
      <c r="W84" s="62"/>
      <c r="X84" s="60"/>
      <c r="Y84" s="62">
        <v>4</v>
      </c>
      <c r="Z84" s="60">
        <v>4</v>
      </c>
      <c r="AA84" s="48"/>
      <c r="AB84" s="49"/>
      <c r="AC84" s="48"/>
      <c r="AD84" s="49"/>
      <c r="AE84" s="48"/>
      <c r="AF84" s="49"/>
      <c r="AG84" s="48"/>
      <c r="AH84" s="49"/>
      <c r="AI84" s="48"/>
      <c r="AJ84" s="49"/>
      <c r="AK84" s="48"/>
      <c r="AL84" s="49"/>
      <c r="AM84" s="1"/>
      <c r="AN84" s="48">
        <v>90</v>
      </c>
      <c r="AO84" s="49">
        <v>90</v>
      </c>
      <c r="AP84" s="1"/>
      <c r="AQ84" s="1"/>
      <c r="AR84" s="1"/>
      <c r="AS84" s="1"/>
      <c r="AT84" s="1"/>
      <c r="AU84" s="1"/>
      <c r="AV84" s="1"/>
      <c r="AW84" s="1"/>
      <c r="AX84" s="18"/>
      <c r="AY84" s="1"/>
      <c r="AZ84" s="1"/>
      <c r="BA84" s="1"/>
    </row>
    <row r="85" spans="1:53" ht="21" customHeight="1">
      <c r="A85" s="50">
        <v>30</v>
      </c>
      <c r="B85" s="51"/>
      <c r="C85" s="63" t="s">
        <v>146</v>
      </c>
      <c r="D85" s="89" t="s">
        <v>146</v>
      </c>
      <c r="E85" s="89" t="s">
        <v>146</v>
      </c>
      <c r="F85" s="89" t="s">
        <v>146</v>
      </c>
      <c r="G85" s="89" t="s">
        <v>146</v>
      </c>
      <c r="H85" s="89" t="s">
        <v>146</v>
      </c>
      <c r="I85" s="89" t="s">
        <v>146</v>
      </c>
      <c r="J85" s="89" t="s">
        <v>146</v>
      </c>
      <c r="K85" s="89" t="s">
        <v>146</v>
      </c>
      <c r="L85" s="89" t="s">
        <v>146</v>
      </c>
      <c r="M85" s="89" t="s">
        <v>146</v>
      </c>
      <c r="N85" s="89" t="s">
        <v>146</v>
      </c>
      <c r="O85" s="89" t="s">
        <v>146</v>
      </c>
      <c r="P85" s="89" t="s">
        <v>146</v>
      </c>
      <c r="Q85" s="89" t="s">
        <v>146</v>
      </c>
      <c r="R85" s="90" t="s">
        <v>146</v>
      </c>
      <c r="S85" s="61"/>
      <c r="T85" s="58"/>
      <c r="U85" s="61"/>
      <c r="V85" s="58"/>
      <c r="W85" s="62"/>
      <c r="X85" s="60"/>
      <c r="Y85" s="62">
        <v>6</v>
      </c>
      <c r="Z85" s="60">
        <v>6</v>
      </c>
      <c r="AA85" s="48"/>
      <c r="AB85" s="49"/>
      <c r="AC85" s="48"/>
      <c r="AD85" s="49"/>
      <c r="AE85" s="48"/>
      <c r="AF85" s="49"/>
      <c r="AG85" s="48"/>
      <c r="AH85" s="49"/>
      <c r="AI85" s="48"/>
      <c r="AJ85" s="49"/>
      <c r="AK85" s="48"/>
      <c r="AL85" s="49"/>
      <c r="AM85" s="1"/>
      <c r="AN85" s="48">
        <v>90</v>
      </c>
      <c r="AO85" s="49">
        <v>90</v>
      </c>
      <c r="AP85" s="1"/>
      <c r="AQ85" s="1"/>
      <c r="AR85" s="1"/>
      <c r="AS85" s="1"/>
      <c r="AT85" s="1"/>
      <c r="AU85" s="1"/>
      <c r="AV85" s="1"/>
      <c r="AW85" s="1"/>
      <c r="AX85" s="18"/>
      <c r="AY85" s="1"/>
      <c r="AZ85" s="1"/>
      <c r="BA85" s="1"/>
    </row>
    <row r="86" spans="1:53" ht="12.75">
      <c r="A86" s="66" t="s">
        <v>67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8"/>
      <c r="S86" s="84">
        <f>COUNT(S56:T85)</f>
        <v>28</v>
      </c>
      <c r="T86" s="85"/>
      <c r="U86" s="84">
        <f>COUNT(U56:V85)</f>
        <v>14</v>
      </c>
      <c r="V86" s="85"/>
      <c r="W86" s="84">
        <f>SUM(W56:W85)</f>
        <v>34</v>
      </c>
      <c r="X86" s="85"/>
      <c r="Y86" s="84">
        <v>3</v>
      </c>
      <c r="Z86" s="85"/>
      <c r="AA86" s="91">
        <f>SUM(AA56:AA85)</f>
        <v>156</v>
      </c>
      <c r="AB86" s="86"/>
      <c r="AC86" s="91">
        <f>SUM(AC56:AC85)</f>
        <v>4680</v>
      </c>
      <c r="AD86" s="86"/>
      <c r="AE86" s="91">
        <f>SUM(AE56:AE85)</f>
        <v>2042</v>
      </c>
      <c r="AF86" s="86"/>
      <c r="AG86" s="91">
        <f>SUM(AG56:AG85)</f>
        <v>1638</v>
      </c>
      <c r="AH86" s="86"/>
      <c r="AI86" s="91"/>
      <c r="AJ86" s="86"/>
      <c r="AK86" s="91">
        <f>SUM(AK58:AK85)</f>
        <v>404</v>
      </c>
      <c r="AL86" s="86"/>
      <c r="AM86" s="23"/>
      <c r="AN86" s="91">
        <f>SUM(AN56:AN82)</f>
        <v>2638</v>
      </c>
      <c r="AO86" s="86"/>
      <c r="AP86" s="23">
        <f aca="true" t="shared" si="12" ref="AP86:AW86">SUM(AP56:AP85)</f>
        <v>24</v>
      </c>
      <c r="AQ86" s="23">
        <f t="shared" si="12"/>
        <v>21</v>
      </c>
      <c r="AR86" s="23">
        <f t="shared" si="12"/>
        <v>9</v>
      </c>
      <c r="AS86" s="23">
        <f t="shared" si="12"/>
        <v>14</v>
      </c>
      <c r="AT86" s="23">
        <f t="shared" si="12"/>
        <v>15</v>
      </c>
      <c r="AU86" s="23">
        <f t="shared" si="12"/>
        <v>16</v>
      </c>
      <c r="AV86" s="23">
        <f t="shared" si="12"/>
        <v>23</v>
      </c>
      <c r="AW86" s="23">
        <f t="shared" si="12"/>
        <v>8</v>
      </c>
      <c r="AX86" s="23"/>
      <c r="AY86" s="23"/>
      <c r="AZ86" s="23"/>
      <c r="BA86" s="23"/>
    </row>
    <row r="87" spans="1:53" ht="12.75">
      <c r="A87" s="66" t="s">
        <v>151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8"/>
      <c r="S87" s="84">
        <f>SUM(S54,S86)</f>
        <v>31</v>
      </c>
      <c r="T87" s="85"/>
      <c r="U87" s="84">
        <f>SUM(U54,U86)</f>
        <v>18</v>
      </c>
      <c r="V87" s="85"/>
      <c r="W87" s="84">
        <f>SUM(W54,W86)</f>
        <v>42</v>
      </c>
      <c r="X87" s="85"/>
      <c r="Y87" s="84">
        <f>SUM(Y54,Y86)</f>
        <v>3</v>
      </c>
      <c r="Z87" s="85"/>
      <c r="AA87" s="84">
        <f>SUM(AA54,AA86)</f>
        <v>180</v>
      </c>
      <c r="AB87" s="86"/>
      <c r="AC87" s="84">
        <f>SUM(AC54,AC86)</f>
        <v>5400</v>
      </c>
      <c r="AD87" s="86"/>
      <c r="AE87" s="84">
        <f>SUM(AE54,AE86)</f>
        <v>2416</v>
      </c>
      <c r="AF87" s="86"/>
      <c r="AG87" s="84">
        <f>SUM(AG54,AG86)</f>
        <v>1814</v>
      </c>
      <c r="AH87" s="86"/>
      <c r="AI87" s="91"/>
      <c r="AJ87" s="86"/>
      <c r="AK87" s="84">
        <f>SUM(AK54,AK86)</f>
        <v>602</v>
      </c>
      <c r="AL87" s="86"/>
      <c r="AM87" s="23"/>
      <c r="AN87" s="84">
        <f>SUM(AN54,AN86)</f>
        <v>2984</v>
      </c>
      <c r="AO87" s="86"/>
      <c r="AP87" s="23">
        <f aca="true" t="shared" si="13" ref="AP87:AW87">SUM(AP54,AP86)</f>
        <v>26</v>
      </c>
      <c r="AQ87" s="23">
        <f t="shared" si="13"/>
        <v>25</v>
      </c>
      <c r="AR87" s="23">
        <f t="shared" si="13"/>
        <v>17</v>
      </c>
      <c r="AS87" s="23">
        <f t="shared" si="13"/>
        <v>20</v>
      </c>
      <c r="AT87" s="23">
        <f t="shared" si="13"/>
        <v>18</v>
      </c>
      <c r="AU87" s="23">
        <f t="shared" si="13"/>
        <v>16</v>
      </c>
      <c r="AV87" s="23">
        <f t="shared" si="13"/>
        <v>23</v>
      </c>
      <c r="AW87" s="23">
        <f t="shared" si="13"/>
        <v>8</v>
      </c>
      <c r="AX87" s="23"/>
      <c r="AY87" s="23"/>
      <c r="AZ87" s="23"/>
      <c r="BA87" s="23"/>
    </row>
    <row r="88" spans="1:53" ht="14.25">
      <c r="A88" s="92" t="s">
        <v>152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</row>
    <row r="89" spans="1:53" ht="14.25">
      <c r="A89" s="92" t="s">
        <v>153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</row>
    <row r="90" spans="1:54" ht="12.75" customHeight="1">
      <c r="A90" s="50">
        <v>1</v>
      </c>
      <c r="B90" s="51"/>
      <c r="C90" s="63" t="s">
        <v>154</v>
      </c>
      <c r="D90" s="87" t="s">
        <v>154</v>
      </c>
      <c r="E90" s="87" t="s">
        <v>154</v>
      </c>
      <c r="F90" s="87" t="s">
        <v>154</v>
      </c>
      <c r="G90" s="87" t="s">
        <v>154</v>
      </c>
      <c r="H90" s="87" t="s">
        <v>154</v>
      </c>
      <c r="I90" s="87" t="s">
        <v>154</v>
      </c>
      <c r="J90" s="87" t="s">
        <v>154</v>
      </c>
      <c r="K90" s="87" t="s">
        <v>154</v>
      </c>
      <c r="L90" s="87" t="s">
        <v>154</v>
      </c>
      <c r="M90" s="87" t="s">
        <v>154</v>
      </c>
      <c r="N90" s="87" t="s">
        <v>154</v>
      </c>
      <c r="O90" s="87" t="s">
        <v>154</v>
      </c>
      <c r="P90" s="87" t="s">
        <v>154</v>
      </c>
      <c r="Q90" s="87" t="s">
        <v>154</v>
      </c>
      <c r="R90" s="88" t="s">
        <v>154</v>
      </c>
      <c r="S90" s="61"/>
      <c r="T90" s="58"/>
      <c r="U90" s="61">
        <v>3</v>
      </c>
      <c r="V90" s="58">
        <v>3</v>
      </c>
      <c r="W90" s="62"/>
      <c r="X90" s="60"/>
      <c r="Y90" s="62"/>
      <c r="Z90" s="60"/>
      <c r="AA90" s="48">
        <f>AC90/30</f>
        <v>3</v>
      </c>
      <c r="AB90" s="49">
        <f>AC90/30</f>
        <v>3</v>
      </c>
      <c r="AC90" s="48">
        <f>AE90+AN90</f>
        <v>90</v>
      </c>
      <c r="AD90" s="49">
        <f>AE90+AJ90</f>
        <v>32</v>
      </c>
      <c r="AE90" s="48">
        <f>AG90+AK90</f>
        <v>32</v>
      </c>
      <c r="AF90" s="49">
        <f>AG90+AH90+AJ90</f>
        <v>64</v>
      </c>
      <c r="AG90" s="48">
        <v>32</v>
      </c>
      <c r="AH90" s="49">
        <v>32</v>
      </c>
      <c r="AI90" s="48"/>
      <c r="AJ90" s="49"/>
      <c r="AK90" s="48"/>
      <c r="AL90" s="49"/>
      <c r="AM90" s="1"/>
      <c r="AN90" s="48">
        <v>58</v>
      </c>
      <c r="AO90" s="49">
        <v>58</v>
      </c>
      <c r="AP90" s="1"/>
      <c r="AQ90" s="1"/>
      <c r="AR90" s="1">
        <v>2</v>
      </c>
      <c r="AS90" s="1"/>
      <c r="AT90" s="1"/>
      <c r="AU90" s="1"/>
      <c r="AV90" s="1"/>
      <c r="AW90" s="1"/>
      <c r="AX90" s="18"/>
      <c r="AY90" s="1"/>
      <c r="AZ90" s="1"/>
      <c r="BA90" s="1"/>
      <c r="BB90" s="22"/>
    </row>
    <row r="91" spans="1:54" ht="12.75" customHeight="1">
      <c r="A91" s="50">
        <v>2</v>
      </c>
      <c r="B91" s="51"/>
      <c r="C91" s="63" t="s">
        <v>154</v>
      </c>
      <c r="D91" s="87" t="s">
        <v>154</v>
      </c>
      <c r="E91" s="87" t="s">
        <v>154</v>
      </c>
      <c r="F91" s="87" t="s">
        <v>154</v>
      </c>
      <c r="G91" s="87" t="s">
        <v>154</v>
      </c>
      <c r="H91" s="87" t="s">
        <v>154</v>
      </c>
      <c r="I91" s="87" t="s">
        <v>154</v>
      </c>
      <c r="J91" s="87" t="s">
        <v>154</v>
      </c>
      <c r="K91" s="87" t="s">
        <v>154</v>
      </c>
      <c r="L91" s="87" t="s">
        <v>154</v>
      </c>
      <c r="M91" s="87" t="s">
        <v>154</v>
      </c>
      <c r="N91" s="87" t="s">
        <v>154</v>
      </c>
      <c r="O91" s="87" t="s">
        <v>154</v>
      </c>
      <c r="P91" s="87" t="s">
        <v>154</v>
      </c>
      <c r="Q91" s="87" t="s">
        <v>154</v>
      </c>
      <c r="R91" s="88" t="s">
        <v>154</v>
      </c>
      <c r="S91" s="61"/>
      <c r="T91" s="58"/>
      <c r="U91" s="61">
        <v>4</v>
      </c>
      <c r="V91" s="58">
        <v>4</v>
      </c>
      <c r="W91" s="62"/>
      <c r="X91" s="60"/>
      <c r="Y91" s="62"/>
      <c r="Z91" s="60"/>
      <c r="AA91" s="48">
        <f>AC91/30</f>
        <v>3</v>
      </c>
      <c r="AB91" s="49">
        <f>AC91/30</f>
        <v>3</v>
      </c>
      <c r="AC91" s="48">
        <f>AE91+AN91</f>
        <v>90</v>
      </c>
      <c r="AD91" s="49">
        <f>AE91+AJ91</f>
        <v>28</v>
      </c>
      <c r="AE91" s="48">
        <f>AG91+AK91</f>
        <v>28</v>
      </c>
      <c r="AF91" s="49">
        <f>AG91+AH91+AJ91</f>
        <v>56</v>
      </c>
      <c r="AG91" s="48">
        <v>28</v>
      </c>
      <c r="AH91" s="49">
        <v>28</v>
      </c>
      <c r="AI91" s="48"/>
      <c r="AJ91" s="49"/>
      <c r="AK91" s="48"/>
      <c r="AL91" s="49"/>
      <c r="AM91" s="1"/>
      <c r="AN91" s="48">
        <v>62</v>
      </c>
      <c r="AO91" s="49">
        <v>62</v>
      </c>
      <c r="AP91" s="1"/>
      <c r="AQ91" s="1"/>
      <c r="AR91" s="1"/>
      <c r="AS91" s="1">
        <v>2</v>
      </c>
      <c r="AT91" s="1"/>
      <c r="AU91" s="1"/>
      <c r="AV91" s="1"/>
      <c r="AW91" s="1"/>
      <c r="AX91" s="18"/>
      <c r="AY91" s="1"/>
      <c r="AZ91" s="1"/>
      <c r="BA91" s="1"/>
      <c r="BB91" s="22"/>
    </row>
    <row r="92" spans="1:54" ht="12.75" customHeight="1">
      <c r="A92" s="50">
        <v>3</v>
      </c>
      <c r="B92" s="51"/>
      <c r="C92" s="63" t="s">
        <v>154</v>
      </c>
      <c r="D92" s="87" t="s">
        <v>154</v>
      </c>
      <c r="E92" s="87" t="s">
        <v>154</v>
      </c>
      <c r="F92" s="87" t="s">
        <v>154</v>
      </c>
      <c r="G92" s="87" t="s">
        <v>154</v>
      </c>
      <c r="H92" s="87" t="s">
        <v>154</v>
      </c>
      <c r="I92" s="87" t="s">
        <v>154</v>
      </c>
      <c r="J92" s="87" t="s">
        <v>154</v>
      </c>
      <c r="K92" s="87" t="s">
        <v>154</v>
      </c>
      <c r="L92" s="87" t="s">
        <v>154</v>
      </c>
      <c r="M92" s="87" t="s">
        <v>154</v>
      </c>
      <c r="N92" s="87" t="s">
        <v>154</v>
      </c>
      <c r="O92" s="87" t="s">
        <v>154</v>
      </c>
      <c r="P92" s="87" t="s">
        <v>154</v>
      </c>
      <c r="Q92" s="87" t="s">
        <v>154</v>
      </c>
      <c r="R92" s="88" t="s">
        <v>154</v>
      </c>
      <c r="S92" s="61"/>
      <c r="T92" s="58"/>
      <c r="U92" s="61">
        <v>5</v>
      </c>
      <c r="V92" s="58">
        <v>5</v>
      </c>
      <c r="W92" s="62"/>
      <c r="X92" s="60"/>
      <c r="Y92" s="62"/>
      <c r="Z92" s="60"/>
      <c r="AA92" s="48">
        <f>AC92/30</f>
        <v>3</v>
      </c>
      <c r="AB92" s="49">
        <f>AC92/30</f>
        <v>3</v>
      </c>
      <c r="AC92" s="48">
        <f>AE92+AN92</f>
        <v>90</v>
      </c>
      <c r="AD92" s="49">
        <f>AE92+AJ92</f>
        <v>32</v>
      </c>
      <c r="AE92" s="48">
        <f>AG92+AK92</f>
        <v>32</v>
      </c>
      <c r="AF92" s="49">
        <f>AG92+AH92+AJ92</f>
        <v>64</v>
      </c>
      <c r="AG92" s="48">
        <v>32</v>
      </c>
      <c r="AH92" s="49">
        <v>32</v>
      </c>
      <c r="AI92" s="48"/>
      <c r="AJ92" s="49"/>
      <c r="AK92" s="48"/>
      <c r="AL92" s="49"/>
      <c r="AM92" s="1"/>
      <c r="AN92" s="48">
        <v>58</v>
      </c>
      <c r="AO92" s="49">
        <v>58</v>
      </c>
      <c r="AP92" s="1"/>
      <c r="AQ92" s="1"/>
      <c r="AR92" s="1"/>
      <c r="AS92" s="1"/>
      <c r="AT92" s="1">
        <v>2</v>
      </c>
      <c r="AU92" s="1"/>
      <c r="AV92" s="1"/>
      <c r="AW92" s="1"/>
      <c r="AX92" s="18"/>
      <c r="AY92" s="1"/>
      <c r="AZ92" s="1"/>
      <c r="BA92" s="1"/>
      <c r="BB92" s="22"/>
    </row>
    <row r="93" spans="1:54" ht="12.75" customHeight="1">
      <c r="A93" s="50">
        <v>4</v>
      </c>
      <c r="B93" s="51"/>
      <c r="C93" s="63" t="s">
        <v>154</v>
      </c>
      <c r="D93" s="87" t="s">
        <v>154</v>
      </c>
      <c r="E93" s="87" t="s">
        <v>154</v>
      </c>
      <c r="F93" s="87" t="s">
        <v>154</v>
      </c>
      <c r="G93" s="87" t="s">
        <v>154</v>
      </c>
      <c r="H93" s="87" t="s">
        <v>154</v>
      </c>
      <c r="I93" s="87" t="s">
        <v>154</v>
      </c>
      <c r="J93" s="87" t="s">
        <v>154</v>
      </c>
      <c r="K93" s="87" t="s">
        <v>154</v>
      </c>
      <c r="L93" s="87" t="s">
        <v>154</v>
      </c>
      <c r="M93" s="87" t="s">
        <v>154</v>
      </c>
      <c r="N93" s="87" t="s">
        <v>154</v>
      </c>
      <c r="O93" s="87" t="s">
        <v>154</v>
      </c>
      <c r="P93" s="87" t="s">
        <v>154</v>
      </c>
      <c r="Q93" s="87" t="s">
        <v>154</v>
      </c>
      <c r="R93" s="88" t="s">
        <v>154</v>
      </c>
      <c r="S93" s="61"/>
      <c r="T93" s="58"/>
      <c r="U93" s="61">
        <v>6</v>
      </c>
      <c r="V93" s="58">
        <v>6</v>
      </c>
      <c r="W93" s="62"/>
      <c r="X93" s="60"/>
      <c r="Y93" s="61"/>
      <c r="Z93" s="58"/>
      <c r="AA93" s="48">
        <f>AC93/30</f>
        <v>3</v>
      </c>
      <c r="AB93" s="49">
        <f>AC93/30</f>
        <v>3</v>
      </c>
      <c r="AC93" s="48">
        <f>AE93+AN93</f>
        <v>90</v>
      </c>
      <c r="AD93" s="49">
        <f>AE93+AJ93</f>
        <v>28</v>
      </c>
      <c r="AE93" s="48">
        <f>AG93+AK93</f>
        <v>28</v>
      </c>
      <c r="AF93" s="49">
        <f>AG93+AH93+AJ93</f>
        <v>56</v>
      </c>
      <c r="AG93" s="48">
        <v>28</v>
      </c>
      <c r="AH93" s="49">
        <v>28</v>
      </c>
      <c r="AI93" s="48"/>
      <c r="AJ93" s="49"/>
      <c r="AK93" s="48"/>
      <c r="AL93" s="49"/>
      <c r="AM93" s="1"/>
      <c r="AN93" s="48">
        <v>62</v>
      </c>
      <c r="AO93" s="49">
        <v>62</v>
      </c>
      <c r="AP93" s="1"/>
      <c r="AQ93" s="1"/>
      <c r="AR93" s="1"/>
      <c r="AS93" s="1"/>
      <c r="AT93" s="1"/>
      <c r="AU93" s="1">
        <v>2</v>
      </c>
      <c r="AV93" s="1"/>
      <c r="AW93" s="1"/>
      <c r="AX93" s="18"/>
      <c r="AY93" s="1"/>
      <c r="AZ93" s="1"/>
      <c r="BA93" s="1"/>
      <c r="BB93" s="22"/>
    </row>
    <row r="94" spans="1:53" ht="12.75">
      <c r="A94" s="66" t="s">
        <v>158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8"/>
      <c r="S94" s="84">
        <f>COUNT(#REF!)</f>
        <v>0</v>
      </c>
      <c r="T94" s="85"/>
      <c r="U94" s="84">
        <f>COUNT(U90:U93)</f>
        <v>4</v>
      </c>
      <c r="V94" s="85"/>
      <c r="W94" s="84">
        <f>SUM(W90:W93)</f>
        <v>0</v>
      </c>
      <c r="X94" s="85"/>
      <c r="Y94" s="84"/>
      <c r="Z94" s="85"/>
      <c r="AA94" s="84">
        <f>SUM(AA90:AA93)</f>
        <v>12</v>
      </c>
      <c r="AB94" s="85"/>
      <c r="AC94" s="84">
        <f>SUM(AC90:AC93)</f>
        <v>360</v>
      </c>
      <c r="AD94" s="85"/>
      <c r="AE94" s="84">
        <f>SUM(AE90:AE93)</f>
        <v>120</v>
      </c>
      <c r="AF94" s="85"/>
      <c r="AG94" s="84">
        <f>SUM(AG90:AG93)</f>
        <v>120</v>
      </c>
      <c r="AH94" s="85"/>
      <c r="AI94" s="91"/>
      <c r="AJ94" s="86"/>
      <c r="AK94" s="91"/>
      <c r="AL94" s="86"/>
      <c r="AM94" s="23"/>
      <c r="AN94" s="84">
        <f>SUM(AN90:AN93)</f>
        <v>240</v>
      </c>
      <c r="AO94" s="85"/>
      <c r="AP94" s="23"/>
      <c r="AQ94" s="23"/>
      <c r="AR94" s="23">
        <f aca="true" t="shared" si="14" ref="AR94:AW94">SUM(AR90:AR93)</f>
        <v>2</v>
      </c>
      <c r="AS94" s="23">
        <f t="shared" si="14"/>
        <v>2</v>
      </c>
      <c r="AT94" s="23">
        <f t="shared" si="14"/>
        <v>2</v>
      </c>
      <c r="AU94" s="23">
        <f t="shared" si="14"/>
        <v>2</v>
      </c>
      <c r="AV94" s="23">
        <f t="shared" si="14"/>
        <v>0</v>
      </c>
      <c r="AW94" s="23">
        <f t="shared" si="14"/>
        <v>0</v>
      </c>
      <c r="AX94" s="23"/>
      <c r="AY94" s="23"/>
      <c r="AZ94" s="23"/>
      <c r="BA94" s="23"/>
    </row>
    <row r="95" spans="1:53" ht="20.25" customHeight="1">
      <c r="A95" s="105" t="s">
        <v>159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</row>
    <row r="96" spans="1:54" ht="12.75" customHeight="1">
      <c r="A96" s="50">
        <v>1</v>
      </c>
      <c r="B96" s="51"/>
      <c r="C96" s="52" t="s">
        <v>155</v>
      </c>
      <c r="D96" s="53" t="s">
        <v>155</v>
      </c>
      <c r="E96" s="53" t="s">
        <v>155</v>
      </c>
      <c r="F96" s="53" t="s">
        <v>155</v>
      </c>
      <c r="G96" s="53" t="s">
        <v>155</v>
      </c>
      <c r="H96" s="53" t="s">
        <v>155</v>
      </c>
      <c r="I96" s="53" t="s">
        <v>155</v>
      </c>
      <c r="J96" s="53" t="s">
        <v>155</v>
      </c>
      <c r="K96" s="53" t="s">
        <v>155</v>
      </c>
      <c r="L96" s="53" t="s">
        <v>155</v>
      </c>
      <c r="M96" s="53" t="s">
        <v>155</v>
      </c>
      <c r="N96" s="53" t="s">
        <v>155</v>
      </c>
      <c r="O96" s="53" t="s">
        <v>155</v>
      </c>
      <c r="P96" s="53" t="s">
        <v>155</v>
      </c>
      <c r="Q96" s="53" t="s">
        <v>155</v>
      </c>
      <c r="R96" s="54" t="s">
        <v>155</v>
      </c>
      <c r="S96" s="61"/>
      <c r="T96" s="58"/>
      <c r="U96" s="61">
        <v>8</v>
      </c>
      <c r="V96" s="58">
        <v>8</v>
      </c>
      <c r="W96" s="62">
        <v>1</v>
      </c>
      <c r="X96" s="60">
        <v>1</v>
      </c>
      <c r="Y96" s="61"/>
      <c r="Z96" s="58"/>
      <c r="AA96" s="48">
        <f>AC96/30</f>
        <v>4</v>
      </c>
      <c r="AB96" s="49">
        <f>AC96/30</f>
        <v>4</v>
      </c>
      <c r="AC96" s="48">
        <f>AE96+AN96</f>
        <v>120</v>
      </c>
      <c r="AD96" s="49">
        <f>AE96+AJ96</f>
        <v>48</v>
      </c>
      <c r="AE96" s="48">
        <f>AG96+AK96</f>
        <v>48</v>
      </c>
      <c r="AF96" s="49">
        <f>AG96+AH96+AJ96</f>
        <v>96</v>
      </c>
      <c r="AG96" s="48">
        <v>48</v>
      </c>
      <c r="AH96" s="49">
        <v>48</v>
      </c>
      <c r="AI96" s="48"/>
      <c r="AJ96" s="49"/>
      <c r="AK96" s="48"/>
      <c r="AL96" s="49"/>
      <c r="AM96" s="1"/>
      <c r="AN96" s="48">
        <v>72</v>
      </c>
      <c r="AO96" s="49">
        <v>72</v>
      </c>
      <c r="AP96" s="1"/>
      <c r="AQ96" s="1"/>
      <c r="AR96" s="1"/>
      <c r="AS96" s="1"/>
      <c r="AT96" s="1"/>
      <c r="AU96" s="1"/>
      <c r="AV96" s="1"/>
      <c r="AW96" s="1">
        <v>4</v>
      </c>
      <c r="AX96" s="18"/>
      <c r="AY96" s="1"/>
      <c r="AZ96" s="1"/>
      <c r="BA96" s="1"/>
      <c r="BB96" s="22"/>
    </row>
    <row r="97" spans="1:53" ht="12.75">
      <c r="A97" s="50">
        <v>2</v>
      </c>
      <c r="B97" s="51"/>
      <c r="C97" s="52" t="s">
        <v>190</v>
      </c>
      <c r="D97" s="53" t="s">
        <v>156</v>
      </c>
      <c r="E97" s="53" t="s">
        <v>156</v>
      </c>
      <c r="F97" s="53" t="s">
        <v>156</v>
      </c>
      <c r="G97" s="53" t="s">
        <v>156</v>
      </c>
      <c r="H97" s="53" t="s">
        <v>156</v>
      </c>
      <c r="I97" s="53" t="s">
        <v>156</v>
      </c>
      <c r="J97" s="53" t="s">
        <v>156</v>
      </c>
      <c r="K97" s="53" t="s">
        <v>156</v>
      </c>
      <c r="L97" s="53" t="s">
        <v>156</v>
      </c>
      <c r="M97" s="53" t="s">
        <v>156</v>
      </c>
      <c r="N97" s="53" t="s">
        <v>156</v>
      </c>
      <c r="O97" s="53" t="s">
        <v>156</v>
      </c>
      <c r="P97" s="53" t="s">
        <v>156</v>
      </c>
      <c r="Q97" s="53" t="s">
        <v>156</v>
      </c>
      <c r="R97" s="54" t="s">
        <v>156</v>
      </c>
      <c r="S97" s="61">
        <v>3</v>
      </c>
      <c r="T97" s="58">
        <v>3</v>
      </c>
      <c r="U97" s="61"/>
      <c r="V97" s="58"/>
      <c r="W97" s="59">
        <v>1</v>
      </c>
      <c r="X97" s="60">
        <f>(AJ97+AK97+AL97+AM97+AN97+AO97+AP97+AQ97)/2</f>
        <v>58</v>
      </c>
      <c r="Y97" s="61"/>
      <c r="Z97" s="58"/>
      <c r="AA97" s="48">
        <f>AC97/30</f>
        <v>3</v>
      </c>
      <c r="AB97" s="49">
        <f>AC97/30</f>
        <v>3</v>
      </c>
      <c r="AC97" s="48">
        <f>AE97+AN97</f>
        <v>90</v>
      </c>
      <c r="AD97" s="49">
        <f>AE97+AJ97</f>
        <v>32</v>
      </c>
      <c r="AE97" s="48">
        <f>AG97+AK97</f>
        <v>32</v>
      </c>
      <c r="AF97" s="49">
        <f>AG97+AH97+AJ97</f>
        <v>64</v>
      </c>
      <c r="AG97" s="48">
        <v>32</v>
      </c>
      <c r="AH97" s="49">
        <v>32</v>
      </c>
      <c r="AI97" s="48"/>
      <c r="AJ97" s="49"/>
      <c r="AK97" s="48"/>
      <c r="AL97" s="49"/>
      <c r="AM97" s="1"/>
      <c r="AN97" s="48">
        <v>58</v>
      </c>
      <c r="AO97" s="49">
        <v>58</v>
      </c>
      <c r="AP97" s="1"/>
      <c r="AQ97" s="1"/>
      <c r="AR97" s="1">
        <v>2</v>
      </c>
      <c r="AS97" s="1"/>
      <c r="AT97" s="1"/>
      <c r="AU97" s="1"/>
      <c r="AV97" s="1"/>
      <c r="AW97" s="1"/>
      <c r="AX97" s="18"/>
      <c r="AY97" s="1"/>
      <c r="AZ97" s="1"/>
      <c r="BA97" s="1"/>
    </row>
    <row r="98" spans="1:53" ht="12.75">
      <c r="A98" s="50">
        <v>3</v>
      </c>
      <c r="B98" s="51"/>
      <c r="C98" s="52" t="s">
        <v>191</v>
      </c>
      <c r="D98" s="53" t="s">
        <v>157</v>
      </c>
      <c r="E98" s="53" t="s">
        <v>157</v>
      </c>
      <c r="F98" s="53" t="s">
        <v>157</v>
      </c>
      <c r="G98" s="53" t="s">
        <v>157</v>
      </c>
      <c r="H98" s="53" t="s">
        <v>157</v>
      </c>
      <c r="I98" s="53" t="s">
        <v>157</v>
      </c>
      <c r="J98" s="53" t="s">
        <v>157</v>
      </c>
      <c r="K98" s="53" t="s">
        <v>157</v>
      </c>
      <c r="L98" s="53" t="s">
        <v>157</v>
      </c>
      <c r="M98" s="53" t="s">
        <v>157</v>
      </c>
      <c r="N98" s="53" t="s">
        <v>157</v>
      </c>
      <c r="O98" s="53" t="s">
        <v>157</v>
      </c>
      <c r="P98" s="53" t="s">
        <v>157</v>
      </c>
      <c r="Q98" s="53" t="s">
        <v>157</v>
      </c>
      <c r="R98" s="54" t="s">
        <v>157</v>
      </c>
      <c r="S98" s="55"/>
      <c r="T98" s="56"/>
      <c r="U98" s="57">
        <v>3</v>
      </c>
      <c r="V98" s="58">
        <v>3</v>
      </c>
      <c r="W98" s="59">
        <v>1</v>
      </c>
      <c r="X98" s="60">
        <f>(AJ98+AK98+AL98+AM98+AN98+AO98+AP98+AQ98)/2</f>
        <v>58</v>
      </c>
      <c r="Y98" s="61"/>
      <c r="Z98" s="58"/>
      <c r="AA98" s="48">
        <f>AC98/30</f>
        <v>3</v>
      </c>
      <c r="AB98" s="49">
        <f>AC98/30</f>
        <v>3</v>
      </c>
      <c r="AC98" s="48">
        <f>AE98+AN98</f>
        <v>90</v>
      </c>
      <c r="AD98" s="49">
        <f>AE98+AJ98</f>
        <v>32</v>
      </c>
      <c r="AE98" s="48">
        <f>AG98+AK98</f>
        <v>32</v>
      </c>
      <c r="AF98" s="49">
        <f>AG98+AH98+AJ98</f>
        <v>64</v>
      </c>
      <c r="AG98" s="48">
        <v>32</v>
      </c>
      <c r="AH98" s="49">
        <v>32</v>
      </c>
      <c r="AI98" s="48"/>
      <c r="AJ98" s="49"/>
      <c r="AK98" s="48"/>
      <c r="AL98" s="49"/>
      <c r="AM98" s="1"/>
      <c r="AN98" s="48">
        <v>58</v>
      </c>
      <c r="AO98" s="49">
        <v>58</v>
      </c>
      <c r="AP98" s="1"/>
      <c r="AQ98" s="1"/>
      <c r="AR98" s="1">
        <v>2</v>
      </c>
      <c r="AS98" s="1"/>
      <c r="AT98" s="1"/>
      <c r="AU98" s="1"/>
      <c r="AV98" s="1"/>
      <c r="AW98" s="1"/>
      <c r="AX98" s="18"/>
      <c r="AY98" s="1"/>
      <c r="AZ98" s="1"/>
      <c r="BA98" s="1"/>
    </row>
    <row r="99" spans="1:53" ht="20.25" customHeight="1">
      <c r="A99" s="50">
        <v>4</v>
      </c>
      <c r="B99" s="51"/>
      <c r="C99" s="93" t="s">
        <v>160</v>
      </c>
      <c r="D99" s="94" t="s">
        <v>160</v>
      </c>
      <c r="E99" s="94" t="s">
        <v>160</v>
      </c>
      <c r="F99" s="94" t="s">
        <v>160</v>
      </c>
      <c r="G99" s="94" t="s">
        <v>160</v>
      </c>
      <c r="H99" s="94" t="s">
        <v>160</v>
      </c>
      <c r="I99" s="94" t="s">
        <v>160</v>
      </c>
      <c r="J99" s="94" t="s">
        <v>160</v>
      </c>
      <c r="K99" s="94" t="s">
        <v>160</v>
      </c>
      <c r="L99" s="94" t="s">
        <v>160</v>
      </c>
      <c r="M99" s="94" t="s">
        <v>160</v>
      </c>
      <c r="N99" s="94" t="s">
        <v>160</v>
      </c>
      <c r="O99" s="94" t="s">
        <v>160</v>
      </c>
      <c r="P99" s="94" t="s">
        <v>160</v>
      </c>
      <c r="Q99" s="94" t="s">
        <v>160</v>
      </c>
      <c r="R99" s="95" t="s">
        <v>160</v>
      </c>
      <c r="S99" s="136"/>
      <c r="T99" s="137"/>
      <c r="U99" s="61">
        <v>3</v>
      </c>
      <c r="V99" s="58">
        <v>3</v>
      </c>
      <c r="W99" s="62">
        <v>1</v>
      </c>
      <c r="X99" s="60">
        <v>1</v>
      </c>
      <c r="Y99" s="62"/>
      <c r="Z99" s="60"/>
      <c r="AA99" s="48">
        <f aca="true" t="shared" si="15" ref="AA99:AA109">AC99/30</f>
        <v>5</v>
      </c>
      <c r="AB99" s="49">
        <f aca="true" t="shared" si="16" ref="AB99:AB109">AC99/30</f>
        <v>5</v>
      </c>
      <c r="AC99" s="48">
        <f aca="true" t="shared" si="17" ref="AC99:AC109">AE99+AN99</f>
        <v>150</v>
      </c>
      <c r="AD99" s="49">
        <f aca="true" t="shared" si="18" ref="AD99:AD109">AE99+AJ99</f>
        <v>64</v>
      </c>
      <c r="AE99" s="48">
        <f aca="true" t="shared" si="19" ref="AE99:AE109">AG99+AK99</f>
        <v>64</v>
      </c>
      <c r="AF99" s="49">
        <f aca="true" t="shared" si="20" ref="AF99:AF109">AG99+AH99+AJ99</f>
        <v>128</v>
      </c>
      <c r="AG99" s="48">
        <v>64</v>
      </c>
      <c r="AH99" s="49">
        <v>64</v>
      </c>
      <c r="AI99" s="48"/>
      <c r="AJ99" s="49"/>
      <c r="AK99" s="48"/>
      <c r="AL99" s="49"/>
      <c r="AM99" s="1"/>
      <c r="AN99" s="48">
        <v>86</v>
      </c>
      <c r="AO99" s="49">
        <v>86</v>
      </c>
      <c r="AP99" s="18"/>
      <c r="AQ99" s="18"/>
      <c r="AR99" s="18">
        <v>4</v>
      </c>
      <c r="AS99" s="18"/>
      <c r="AT99" s="18"/>
      <c r="AU99" s="32"/>
      <c r="AV99" s="18"/>
      <c r="AW99" s="18"/>
      <c r="AX99" s="18"/>
      <c r="AY99" s="1"/>
      <c r="AZ99" s="1"/>
      <c r="BA99" s="1"/>
    </row>
    <row r="100" spans="1:53" ht="20.25" customHeight="1">
      <c r="A100" s="50">
        <v>5</v>
      </c>
      <c r="B100" s="51"/>
      <c r="C100" s="93" t="s">
        <v>161</v>
      </c>
      <c r="D100" s="94" t="s">
        <v>161</v>
      </c>
      <c r="E100" s="94" t="s">
        <v>161</v>
      </c>
      <c r="F100" s="94" t="s">
        <v>161</v>
      </c>
      <c r="G100" s="94" t="s">
        <v>161</v>
      </c>
      <c r="H100" s="94" t="s">
        <v>161</v>
      </c>
      <c r="I100" s="94" t="s">
        <v>161</v>
      </c>
      <c r="J100" s="94" t="s">
        <v>161</v>
      </c>
      <c r="K100" s="94" t="s">
        <v>161</v>
      </c>
      <c r="L100" s="94" t="s">
        <v>161</v>
      </c>
      <c r="M100" s="94" t="s">
        <v>161</v>
      </c>
      <c r="N100" s="94" t="s">
        <v>161</v>
      </c>
      <c r="O100" s="94" t="s">
        <v>161</v>
      </c>
      <c r="P100" s="94" t="s">
        <v>161</v>
      </c>
      <c r="Q100" s="94" t="s">
        <v>161</v>
      </c>
      <c r="R100" s="95" t="s">
        <v>161</v>
      </c>
      <c r="S100" s="136"/>
      <c r="T100" s="137"/>
      <c r="U100" s="61">
        <v>5</v>
      </c>
      <c r="V100" s="58">
        <v>5</v>
      </c>
      <c r="W100" s="59">
        <v>1</v>
      </c>
      <c r="X100" s="60">
        <f>(AJ100+AK100+AL100+AM100+AN100+AO100+AP100+AQ100)/2</f>
        <v>58</v>
      </c>
      <c r="Y100" s="62"/>
      <c r="Z100" s="60"/>
      <c r="AA100" s="48">
        <f t="shared" si="15"/>
        <v>3</v>
      </c>
      <c r="AB100" s="49">
        <f t="shared" si="16"/>
        <v>3</v>
      </c>
      <c r="AC100" s="48">
        <f t="shared" si="17"/>
        <v>90</v>
      </c>
      <c r="AD100" s="49">
        <f t="shared" si="18"/>
        <v>32</v>
      </c>
      <c r="AE100" s="48">
        <f t="shared" si="19"/>
        <v>32</v>
      </c>
      <c r="AF100" s="49">
        <f t="shared" si="20"/>
        <v>64</v>
      </c>
      <c r="AG100" s="48">
        <v>32</v>
      </c>
      <c r="AH100" s="49">
        <v>32</v>
      </c>
      <c r="AI100" s="48"/>
      <c r="AJ100" s="49"/>
      <c r="AK100" s="48"/>
      <c r="AL100" s="49"/>
      <c r="AM100" s="1"/>
      <c r="AN100" s="48">
        <v>58</v>
      </c>
      <c r="AO100" s="49">
        <v>58</v>
      </c>
      <c r="AP100" s="18"/>
      <c r="AQ100" s="18"/>
      <c r="AR100" s="18"/>
      <c r="AS100" s="32"/>
      <c r="AT100" s="18">
        <v>2</v>
      </c>
      <c r="AU100" s="18"/>
      <c r="AV100" s="18"/>
      <c r="AW100" s="18"/>
      <c r="AX100" s="18"/>
      <c r="AY100" s="1"/>
      <c r="AZ100" s="1"/>
      <c r="BA100" s="1"/>
    </row>
    <row r="101" spans="1:53" ht="20.25" customHeight="1">
      <c r="A101" s="50">
        <v>6</v>
      </c>
      <c r="B101" s="51"/>
      <c r="C101" s="93" t="s">
        <v>162</v>
      </c>
      <c r="D101" s="94" t="s">
        <v>162</v>
      </c>
      <c r="E101" s="94" t="s">
        <v>162</v>
      </c>
      <c r="F101" s="94" t="s">
        <v>162</v>
      </c>
      <c r="G101" s="94" t="s">
        <v>162</v>
      </c>
      <c r="H101" s="94" t="s">
        <v>162</v>
      </c>
      <c r="I101" s="94" t="s">
        <v>162</v>
      </c>
      <c r="J101" s="94" t="s">
        <v>162</v>
      </c>
      <c r="K101" s="94" t="s">
        <v>162</v>
      </c>
      <c r="L101" s="94" t="s">
        <v>162</v>
      </c>
      <c r="M101" s="94" t="s">
        <v>162</v>
      </c>
      <c r="N101" s="94" t="s">
        <v>162</v>
      </c>
      <c r="O101" s="94" t="s">
        <v>162</v>
      </c>
      <c r="P101" s="94" t="s">
        <v>162</v>
      </c>
      <c r="Q101" s="94" t="s">
        <v>162</v>
      </c>
      <c r="R101" s="95" t="s">
        <v>162</v>
      </c>
      <c r="S101" s="61"/>
      <c r="T101" s="58"/>
      <c r="U101" s="61">
        <v>8</v>
      </c>
      <c r="V101" s="58">
        <v>8</v>
      </c>
      <c r="W101" s="59">
        <v>1</v>
      </c>
      <c r="X101" s="60">
        <f>(AJ101+AK101+AL101+AM101+AN101+AO101+AP101+AQ101)/2</f>
        <v>66</v>
      </c>
      <c r="Y101" s="62"/>
      <c r="Z101" s="60"/>
      <c r="AA101" s="48">
        <f t="shared" si="15"/>
        <v>3</v>
      </c>
      <c r="AB101" s="49">
        <f t="shared" si="16"/>
        <v>3</v>
      </c>
      <c r="AC101" s="48">
        <f t="shared" si="17"/>
        <v>90</v>
      </c>
      <c r="AD101" s="49">
        <f t="shared" si="18"/>
        <v>24</v>
      </c>
      <c r="AE101" s="48">
        <f t="shared" si="19"/>
        <v>24</v>
      </c>
      <c r="AF101" s="49">
        <f t="shared" si="20"/>
        <v>48</v>
      </c>
      <c r="AG101" s="48">
        <v>24</v>
      </c>
      <c r="AH101" s="49">
        <v>24</v>
      </c>
      <c r="AI101" s="48"/>
      <c r="AJ101" s="49"/>
      <c r="AK101" s="48"/>
      <c r="AL101" s="49"/>
      <c r="AM101" s="1"/>
      <c r="AN101" s="48">
        <v>66</v>
      </c>
      <c r="AO101" s="49">
        <v>66</v>
      </c>
      <c r="AP101" s="18"/>
      <c r="AQ101" s="18"/>
      <c r="AR101" s="18"/>
      <c r="AS101" s="18"/>
      <c r="AT101" s="18"/>
      <c r="AU101" s="18"/>
      <c r="AV101" s="18"/>
      <c r="AW101" s="18">
        <v>2</v>
      </c>
      <c r="AX101" s="18"/>
      <c r="AY101" s="1"/>
      <c r="AZ101" s="1"/>
      <c r="BA101" s="1"/>
    </row>
    <row r="102" spans="1:55" ht="20.25" customHeight="1">
      <c r="A102" s="50">
        <v>7</v>
      </c>
      <c r="B102" s="51"/>
      <c r="C102" s="93" t="s">
        <v>192</v>
      </c>
      <c r="D102" s="94" t="s">
        <v>163</v>
      </c>
      <c r="E102" s="94" t="s">
        <v>163</v>
      </c>
      <c r="F102" s="94" t="s">
        <v>163</v>
      </c>
      <c r="G102" s="94" t="s">
        <v>163</v>
      </c>
      <c r="H102" s="94" t="s">
        <v>163</v>
      </c>
      <c r="I102" s="94" t="s">
        <v>163</v>
      </c>
      <c r="J102" s="94" t="s">
        <v>163</v>
      </c>
      <c r="K102" s="94" t="s">
        <v>163</v>
      </c>
      <c r="L102" s="94" t="s">
        <v>163</v>
      </c>
      <c r="M102" s="94" t="s">
        <v>163</v>
      </c>
      <c r="N102" s="94" t="s">
        <v>163</v>
      </c>
      <c r="O102" s="94" t="s">
        <v>163</v>
      </c>
      <c r="P102" s="94" t="s">
        <v>163</v>
      </c>
      <c r="Q102" s="94" t="s">
        <v>163</v>
      </c>
      <c r="R102" s="95" t="s">
        <v>163</v>
      </c>
      <c r="S102" s="61"/>
      <c r="T102" s="58"/>
      <c r="U102" s="61">
        <v>3</v>
      </c>
      <c r="V102" s="58">
        <v>3</v>
      </c>
      <c r="W102" s="59">
        <v>1</v>
      </c>
      <c r="X102" s="60">
        <f>(AJ102+AK102+AL102+AM102+AN102+AO102+AP102+AQ102)/2</f>
        <v>58</v>
      </c>
      <c r="Y102" s="62"/>
      <c r="Z102" s="60"/>
      <c r="AA102" s="48">
        <f t="shared" si="15"/>
        <v>3</v>
      </c>
      <c r="AB102" s="49">
        <f t="shared" si="16"/>
        <v>3</v>
      </c>
      <c r="AC102" s="48">
        <f t="shared" si="17"/>
        <v>90</v>
      </c>
      <c r="AD102" s="49">
        <f t="shared" si="18"/>
        <v>32</v>
      </c>
      <c r="AE102" s="48">
        <f t="shared" si="19"/>
        <v>32</v>
      </c>
      <c r="AF102" s="49">
        <f t="shared" si="20"/>
        <v>64</v>
      </c>
      <c r="AG102" s="48">
        <v>32</v>
      </c>
      <c r="AH102" s="49">
        <v>32</v>
      </c>
      <c r="AI102" s="48"/>
      <c r="AJ102" s="49"/>
      <c r="AK102" s="48"/>
      <c r="AL102" s="49"/>
      <c r="AM102" s="10"/>
      <c r="AN102" s="96">
        <v>58</v>
      </c>
      <c r="AO102" s="97">
        <v>58</v>
      </c>
      <c r="AP102" s="18"/>
      <c r="AQ102" s="18"/>
      <c r="AR102" s="18">
        <v>2</v>
      </c>
      <c r="AS102" s="18"/>
      <c r="AT102" s="18"/>
      <c r="AU102" s="18"/>
      <c r="AV102" s="18"/>
      <c r="AW102" s="18"/>
      <c r="AX102" s="18"/>
      <c r="AY102" s="1"/>
      <c r="AZ102" s="1"/>
      <c r="BA102" s="1"/>
      <c r="BC102" s="33"/>
    </row>
    <row r="103" spans="1:53" ht="54" customHeight="1">
      <c r="A103" s="50">
        <v>8</v>
      </c>
      <c r="B103" s="51"/>
      <c r="C103" s="93" t="s">
        <v>193</v>
      </c>
      <c r="D103" s="94" t="s">
        <v>164</v>
      </c>
      <c r="E103" s="94" t="s">
        <v>164</v>
      </c>
      <c r="F103" s="94" t="s">
        <v>164</v>
      </c>
      <c r="G103" s="94" t="s">
        <v>164</v>
      </c>
      <c r="H103" s="94" t="s">
        <v>164</v>
      </c>
      <c r="I103" s="94" t="s">
        <v>164</v>
      </c>
      <c r="J103" s="94" t="s">
        <v>164</v>
      </c>
      <c r="K103" s="94" t="s">
        <v>164</v>
      </c>
      <c r="L103" s="94" t="s">
        <v>164</v>
      </c>
      <c r="M103" s="94" t="s">
        <v>164</v>
      </c>
      <c r="N103" s="94" t="s">
        <v>164</v>
      </c>
      <c r="O103" s="94" t="s">
        <v>164</v>
      </c>
      <c r="P103" s="94" t="s">
        <v>164</v>
      </c>
      <c r="Q103" s="94" t="s">
        <v>164</v>
      </c>
      <c r="R103" s="95" t="s">
        <v>164</v>
      </c>
      <c r="S103" s="61"/>
      <c r="T103" s="58"/>
      <c r="U103" s="61">
        <v>5</v>
      </c>
      <c r="V103" s="58">
        <v>5</v>
      </c>
      <c r="W103" s="62">
        <v>1</v>
      </c>
      <c r="X103" s="60">
        <v>1</v>
      </c>
      <c r="Y103" s="62"/>
      <c r="Z103" s="60"/>
      <c r="AA103" s="48">
        <f t="shared" si="15"/>
        <v>3</v>
      </c>
      <c r="AB103" s="49">
        <f t="shared" si="16"/>
        <v>3</v>
      </c>
      <c r="AC103" s="48">
        <f t="shared" si="17"/>
        <v>90</v>
      </c>
      <c r="AD103" s="49">
        <f t="shared" si="18"/>
        <v>32</v>
      </c>
      <c r="AE103" s="48">
        <f t="shared" si="19"/>
        <v>32</v>
      </c>
      <c r="AF103" s="49">
        <f t="shared" si="20"/>
        <v>64</v>
      </c>
      <c r="AG103" s="48">
        <v>32</v>
      </c>
      <c r="AH103" s="49">
        <v>32</v>
      </c>
      <c r="AI103" s="48"/>
      <c r="AJ103" s="49"/>
      <c r="AK103" s="48"/>
      <c r="AL103" s="49"/>
      <c r="AM103" s="10"/>
      <c r="AN103" s="48">
        <v>58</v>
      </c>
      <c r="AO103" s="49">
        <v>58</v>
      </c>
      <c r="AP103" s="18"/>
      <c r="AQ103" s="18"/>
      <c r="AR103" s="18"/>
      <c r="AS103" s="18"/>
      <c r="AT103" s="18">
        <v>2</v>
      </c>
      <c r="AU103" s="18"/>
      <c r="AV103" s="18"/>
      <c r="AW103" s="18"/>
      <c r="AX103" s="18"/>
      <c r="AY103" s="1"/>
      <c r="AZ103" s="1"/>
      <c r="BA103" s="1"/>
    </row>
    <row r="104" spans="1:55" ht="42" customHeight="1">
      <c r="A104" s="50">
        <v>9</v>
      </c>
      <c r="B104" s="51"/>
      <c r="C104" s="93" t="s">
        <v>194</v>
      </c>
      <c r="D104" s="94" t="s">
        <v>165</v>
      </c>
      <c r="E104" s="94" t="s">
        <v>165</v>
      </c>
      <c r="F104" s="94" t="s">
        <v>165</v>
      </c>
      <c r="G104" s="94" t="s">
        <v>165</v>
      </c>
      <c r="H104" s="94" t="s">
        <v>165</v>
      </c>
      <c r="I104" s="94" t="s">
        <v>165</v>
      </c>
      <c r="J104" s="94" t="s">
        <v>165</v>
      </c>
      <c r="K104" s="94" t="s">
        <v>165</v>
      </c>
      <c r="L104" s="94" t="s">
        <v>165</v>
      </c>
      <c r="M104" s="94" t="s">
        <v>165</v>
      </c>
      <c r="N104" s="94" t="s">
        <v>165</v>
      </c>
      <c r="O104" s="94" t="s">
        <v>165</v>
      </c>
      <c r="P104" s="94" t="s">
        <v>165</v>
      </c>
      <c r="Q104" s="94" t="s">
        <v>165</v>
      </c>
      <c r="R104" s="95" t="s">
        <v>165</v>
      </c>
      <c r="S104" s="61">
        <v>5</v>
      </c>
      <c r="T104" s="58">
        <v>5</v>
      </c>
      <c r="U104" s="61"/>
      <c r="V104" s="58"/>
      <c r="W104" s="62">
        <v>1</v>
      </c>
      <c r="X104" s="60">
        <v>1</v>
      </c>
      <c r="Y104" s="62"/>
      <c r="Z104" s="60"/>
      <c r="AA104" s="48">
        <f t="shared" si="15"/>
        <v>3</v>
      </c>
      <c r="AB104" s="49">
        <f t="shared" si="16"/>
        <v>3</v>
      </c>
      <c r="AC104" s="48">
        <f t="shared" si="17"/>
        <v>90</v>
      </c>
      <c r="AD104" s="49">
        <f t="shared" si="18"/>
        <v>32</v>
      </c>
      <c r="AE104" s="48">
        <f t="shared" si="19"/>
        <v>32</v>
      </c>
      <c r="AF104" s="49">
        <f t="shared" si="20"/>
        <v>64</v>
      </c>
      <c r="AG104" s="48">
        <v>32</v>
      </c>
      <c r="AH104" s="49">
        <v>32</v>
      </c>
      <c r="AI104" s="48"/>
      <c r="AJ104" s="49"/>
      <c r="AK104" s="48"/>
      <c r="AL104" s="49"/>
      <c r="AM104" s="10"/>
      <c r="AN104" s="48">
        <v>58</v>
      </c>
      <c r="AO104" s="49">
        <v>58</v>
      </c>
      <c r="AP104" s="18"/>
      <c r="AQ104" s="18"/>
      <c r="AR104" s="18"/>
      <c r="AS104" s="18"/>
      <c r="AT104" s="18">
        <v>2</v>
      </c>
      <c r="AU104" s="18"/>
      <c r="AV104" s="18"/>
      <c r="AW104" s="18"/>
      <c r="AX104" s="18"/>
      <c r="AY104" s="1"/>
      <c r="AZ104" s="1"/>
      <c r="BA104" s="1"/>
      <c r="BC104" s="33"/>
    </row>
    <row r="105" spans="1:55" ht="67.5" customHeight="1">
      <c r="A105" s="50">
        <v>10</v>
      </c>
      <c r="B105" s="81"/>
      <c r="C105" s="93" t="s">
        <v>195</v>
      </c>
      <c r="D105" s="247" t="s">
        <v>166</v>
      </c>
      <c r="E105" s="247" t="s">
        <v>166</v>
      </c>
      <c r="F105" s="247" t="s">
        <v>166</v>
      </c>
      <c r="G105" s="247" t="s">
        <v>166</v>
      </c>
      <c r="H105" s="247" t="s">
        <v>166</v>
      </c>
      <c r="I105" s="247" t="s">
        <v>166</v>
      </c>
      <c r="J105" s="247" t="s">
        <v>166</v>
      </c>
      <c r="K105" s="247" t="s">
        <v>166</v>
      </c>
      <c r="L105" s="247" t="s">
        <v>166</v>
      </c>
      <c r="M105" s="247" t="s">
        <v>166</v>
      </c>
      <c r="N105" s="247" t="s">
        <v>166</v>
      </c>
      <c r="O105" s="247" t="s">
        <v>166</v>
      </c>
      <c r="P105" s="247" t="s">
        <v>166</v>
      </c>
      <c r="Q105" s="247" t="s">
        <v>166</v>
      </c>
      <c r="R105" s="248" t="s">
        <v>166</v>
      </c>
      <c r="S105" s="82"/>
      <c r="T105" s="83"/>
      <c r="U105" s="61">
        <v>6</v>
      </c>
      <c r="V105" s="58">
        <v>6</v>
      </c>
      <c r="W105" s="62">
        <v>1</v>
      </c>
      <c r="X105" s="60">
        <v>1</v>
      </c>
      <c r="Y105" s="61"/>
      <c r="Z105" s="58"/>
      <c r="AA105" s="48">
        <f t="shared" si="15"/>
        <v>6</v>
      </c>
      <c r="AB105" s="49">
        <f t="shared" si="16"/>
        <v>6</v>
      </c>
      <c r="AC105" s="48">
        <f t="shared" si="17"/>
        <v>180</v>
      </c>
      <c r="AD105" s="49">
        <f t="shared" si="18"/>
        <v>64</v>
      </c>
      <c r="AE105" s="48">
        <f t="shared" si="19"/>
        <v>64</v>
      </c>
      <c r="AF105" s="49">
        <f t="shared" si="20"/>
        <v>128</v>
      </c>
      <c r="AG105" s="48">
        <v>64</v>
      </c>
      <c r="AH105" s="49">
        <v>64</v>
      </c>
      <c r="AI105" s="48"/>
      <c r="AJ105" s="49"/>
      <c r="AK105" s="48"/>
      <c r="AL105" s="49"/>
      <c r="AM105" s="1"/>
      <c r="AN105" s="48">
        <v>116</v>
      </c>
      <c r="AO105" s="49">
        <v>116</v>
      </c>
      <c r="AP105" s="18"/>
      <c r="AQ105" s="18"/>
      <c r="AR105" s="18"/>
      <c r="AS105" s="18"/>
      <c r="AT105" s="18"/>
      <c r="AU105" s="1">
        <v>4</v>
      </c>
      <c r="AV105" s="1"/>
      <c r="AW105" s="1"/>
      <c r="AX105" s="18"/>
      <c r="AY105" s="18"/>
      <c r="AZ105" s="19"/>
      <c r="BA105" s="1"/>
      <c r="BC105" s="33"/>
    </row>
    <row r="106" spans="1:55" ht="72.75" customHeight="1">
      <c r="A106" s="50">
        <v>11</v>
      </c>
      <c r="B106" s="51"/>
      <c r="C106" s="93" t="s">
        <v>196</v>
      </c>
      <c r="D106" s="94" t="s">
        <v>167</v>
      </c>
      <c r="E106" s="94" t="s">
        <v>167</v>
      </c>
      <c r="F106" s="94" t="s">
        <v>167</v>
      </c>
      <c r="G106" s="94" t="s">
        <v>167</v>
      </c>
      <c r="H106" s="94" t="s">
        <v>167</v>
      </c>
      <c r="I106" s="94" t="s">
        <v>167</v>
      </c>
      <c r="J106" s="94" t="s">
        <v>167</v>
      </c>
      <c r="K106" s="94" t="s">
        <v>167</v>
      </c>
      <c r="L106" s="94" t="s">
        <v>167</v>
      </c>
      <c r="M106" s="94" t="s">
        <v>167</v>
      </c>
      <c r="N106" s="94" t="s">
        <v>167</v>
      </c>
      <c r="O106" s="94" t="s">
        <v>167</v>
      </c>
      <c r="P106" s="94" t="s">
        <v>167</v>
      </c>
      <c r="Q106" s="94" t="s">
        <v>167</v>
      </c>
      <c r="R106" s="95" t="s">
        <v>167</v>
      </c>
      <c r="S106" s="61">
        <v>7</v>
      </c>
      <c r="T106" s="58">
        <v>7</v>
      </c>
      <c r="U106" s="61"/>
      <c r="V106" s="58"/>
      <c r="W106" s="62">
        <v>1</v>
      </c>
      <c r="X106" s="60">
        <v>1</v>
      </c>
      <c r="Y106" s="62"/>
      <c r="Z106" s="60"/>
      <c r="AA106" s="48">
        <f t="shared" si="15"/>
        <v>3</v>
      </c>
      <c r="AB106" s="49">
        <f t="shared" si="16"/>
        <v>3</v>
      </c>
      <c r="AC106" s="48">
        <f t="shared" si="17"/>
        <v>90</v>
      </c>
      <c r="AD106" s="49">
        <f t="shared" si="18"/>
        <v>32</v>
      </c>
      <c r="AE106" s="48">
        <f t="shared" si="19"/>
        <v>32</v>
      </c>
      <c r="AF106" s="49">
        <f t="shared" si="20"/>
        <v>64</v>
      </c>
      <c r="AG106" s="48">
        <v>32</v>
      </c>
      <c r="AH106" s="49">
        <v>32</v>
      </c>
      <c r="AI106" s="48"/>
      <c r="AJ106" s="49"/>
      <c r="AK106" s="48"/>
      <c r="AL106" s="49"/>
      <c r="AM106" s="1"/>
      <c r="AN106" s="48">
        <v>58</v>
      </c>
      <c r="AO106" s="49">
        <v>58</v>
      </c>
      <c r="AP106" s="18"/>
      <c r="AQ106" s="18"/>
      <c r="AR106" s="18"/>
      <c r="AS106" s="18"/>
      <c r="AT106" s="18"/>
      <c r="AU106" s="18"/>
      <c r="AV106" s="18">
        <v>2</v>
      </c>
      <c r="AW106" s="18"/>
      <c r="AX106" s="18"/>
      <c r="AY106" s="1"/>
      <c r="AZ106" s="1"/>
      <c r="BA106" s="1"/>
      <c r="BC106" s="33"/>
    </row>
    <row r="107" spans="1:54" s="43" customFormat="1" ht="23.25" customHeight="1">
      <c r="A107" s="50">
        <v>12</v>
      </c>
      <c r="B107" s="51"/>
      <c r="C107" s="93" t="s">
        <v>168</v>
      </c>
      <c r="D107" s="94" t="s">
        <v>168</v>
      </c>
      <c r="E107" s="94" t="s">
        <v>168</v>
      </c>
      <c r="F107" s="94" t="s">
        <v>168</v>
      </c>
      <c r="G107" s="94" t="s">
        <v>168</v>
      </c>
      <c r="H107" s="94" t="s">
        <v>168</v>
      </c>
      <c r="I107" s="94" t="s">
        <v>168</v>
      </c>
      <c r="J107" s="94" t="s">
        <v>168</v>
      </c>
      <c r="K107" s="94" t="s">
        <v>168</v>
      </c>
      <c r="L107" s="94" t="s">
        <v>168</v>
      </c>
      <c r="M107" s="94" t="s">
        <v>168</v>
      </c>
      <c r="N107" s="94" t="s">
        <v>168</v>
      </c>
      <c r="O107" s="94" t="s">
        <v>168</v>
      </c>
      <c r="P107" s="94" t="s">
        <v>168</v>
      </c>
      <c r="Q107" s="94" t="s">
        <v>168</v>
      </c>
      <c r="R107" s="95" t="s">
        <v>168</v>
      </c>
      <c r="S107" s="61"/>
      <c r="T107" s="58"/>
      <c r="U107" s="61">
        <v>7</v>
      </c>
      <c r="V107" s="58">
        <v>7</v>
      </c>
      <c r="W107" s="62">
        <v>1</v>
      </c>
      <c r="X107" s="60">
        <v>1</v>
      </c>
      <c r="Y107" s="62"/>
      <c r="Z107" s="60"/>
      <c r="AA107" s="48">
        <f t="shared" si="15"/>
        <v>3</v>
      </c>
      <c r="AB107" s="49">
        <f t="shared" si="16"/>
        <v>3</v>
      </c>
      <c r="AC107" s="48">
        <f t="shared" si="17"/>
        <v>90</v>
      </c>
      <c r="AD107" s="49">
        <f t="shared" si="18"/>
        <v>32</v>
      </c>
      <c r="AE107" s="48">
        <f t="shared" si="19"/>
        <v>32</v>
      </c>
      <c r="AF107" s="49">
        <f t="shared" si="20"/>
        <v>32</v>
      </c>
      <c r="AG107" s="48">
        <v>16</v>
      </c>
      <c r="AH107" s="49">
        <v>16</v>
      </c>
      <c r="AI107" s="48"/>
      <c r="AJ107" s="49"/>
      <c r="AK107" s="48">
        <v>16</v>
      </c>
      <c r="AL107" s="49"/>
      <c r="AM107" s="10"/>
      <c r="AN107" s="96">
        <v>58</v>
      </c>
      <c r="AO107" s="97">
        <v>58</v>
      </c>
      <c r="AP107" s="18"/>
      <c r="AQ107" s="18"/>
      <c r="AR107" s="18"/>
      <c r="AS107" s="18"/>
      <c r="AT107" s="18"/>
      <c r="AU107" s="18"/>
      <c r="AV107" s="18">
        <v>2</v>
      </c>
      <c r="AW107" s="18"/>
      <c r="AX107" s="18"/>
      <c r="AY107" s="1"/>
      <c r="AZ107" s="1"/>
      <c r="BA107" s="1"/>
      <c r="BB107" s="42"/>
    </row>
    <row r="108" spans="1:54" s="43" customFormat="1" ht="63.75" customHeight="1">
      <c r="A108" s="50">
        <v>13</v>
      </c>
      <c r="B108" s="51"/>
      <c r="C108" s="93" t="s">
        <v>197</v>
      </c>
      <c r="D108" s="94" t="s">
        <v>169</v>
      </c>
      <c r="E108" s="94" t="s">
        <v>169</v>
      </c>
      <c r="F108" s="94" t="s">
        <v>169</v>
      </c>
      <c r="G108" s="94" t="s">
        <v>169</v>
      </c>
      <c r="H108" s="94" t="s">
        <v>169</v>
      </c>
      <c r="I108" s="94" t="s">
        <v>169</v>
      </c>
      <c r="J108" s="94" t="s">
        <v>169</v>
      </c>
      <c r="K108" s="94" t="s">
        <v>169</v>
      </c>
      <c r="L108" s="94" t="s">
        <v>169</v>
      </c>
      <c r="M108" s="94" t="s">
        <v>169</v>
      </c>
      <c r="N108" s="94" t="s">
        <v>169</v>
      </c>
      <c r="O108" s="94" t="s">
        <v>169</v>
      </c>
      <c r="P108" s="94" t="s">
        <v>169</v>
      </c>
      <c r="Q108" s="94" t="s">
        <v>169</v>
      </c>
      <c r="R108" s="95" t="s">
        <v>169</v>
      </c>
      <c r="S108" s="61"/>
      <c r="T108" s="58"/>
      <c r="U108" s="61">
        <v>8</v>
      </c>
      <c r="V108" s="58">
        <v>8</v>
      </c>
      <c r="W108" s="62">
        <v>1</v>
      </c>
      <c r="X108" s="60">
        <v>1</v>
      </c>
      <c r="Y108" s="62"/>
      <c r="Z108" s="60"/>
      <c r="AA108" s="48">
        <f t="shared" si="15"/>
        <v>3</v>
      </c>
      <c r="AB108" s="49">
        <f t="shared" si="16"/>
        <v>3</v>
      </c>
      <c r="AC108" s="48">
        <f t="shared" si="17"/>
        <v>90</v>
      </c>
      <c r="AD108" s="49">
        <f t="shared" si="18"/>
        <v>24</v>
      </c>
      <c r="AE108" s="48">
        <f t="shared" si="19"/>
        <v>24</v>
      </c>
      <c r="AF108" s="49">
        <f t="shared" si="20"/>
        <v>48</v>
      </c>
      <c r="AG108" s="48">
        <v>24</v>
      </c>
      <c r="AH108" s="49">
        <v>24</v>
      </c>
      <c r="AI108" s="48"/>
      <c r="AJ108" s="49"/>
      <c r="AK108" s="48"/>
      <c r="AL108" s="49"/>
      <c r="AM108" s="10"/>
      <c r="AN108" s="48">
        <v>66</v>
      </c>
      <c r="AO108" s="49">
        <v>66</v>
      </c>
      <c r="AP108" s="18"/>
      <c r="AQ108" s="18"/>
      <c r="AR108" s="18"/>
      <c r="AS108" s="18"/>
      <c r="AT108" s="18"/>
      <c r="AU108" s="18"/>
      <c r="AV108" s="18"/>
      <c r="AW108" s="18">
        <v>2</v>
      </c>
      <c r="AX108" s="18"/>
      <c r="AY108" s="1"/>
      <c r="AZ108" s="1"/>
      <c r="BA108" s="1"/>
      <c r="BB108" s="42"/>
    </row>
    <row r="109" spans="1:54" s="43" customFormat="1" ht="57" customHeight="1">
      <c r="A109" s="50">
        <v>14</v>
      </c>
      <c r="B109" s="51"/>
      <c r="C109" s="93" t="s">
        <v>170</v>
      </c>
      <c r="D109" s="94" t="s">
        <v>170</v>
      </c>
      <c r="E109" s="94" t="s">
        <v>170</v>
      </c>
      <c r="F109" s="94" t="s">
        <v>170</v>
      </c>
      <c r="G109" s="94" t="s">
        <v>170</v>
      </c>
      <c r="H109" s="94" t="s">
        <v>170</v>
      </c>
      <c r="I109" s="94" t="s">
        <v>170</v>
      </c>
      <c r="J109" s="94" t="s">
        <v>170</v>
      </c>
      <c r="K109" s="94" t="s">
        <v>170</v>
      </c>
      <c r="L109" s="94" t="s">
        <v>170</v>
      </c>
      <c r="M109" s="94" t="s">
        <v>170</v>
      </c>
      <c r="N109" s="94" t="s">
        <v>170</v>
      </c>
      <c r="O109" s="94" t="s">
        <v>170</v>
      </c>
      <c r="P109" s="94" t="s">
        <v>170</v>
      </c>
      <c r="Q109" s="94" t="s">
        <v>170</v>
      </c>
      <c r="R109" s="95" t="s">
        <v>170</v>
      </c>
      <c r="S109" s="61"/>
      <c r="T109" s="58"/>
      <c r="U109" s="61">
        <v>8</v>
      </c>
      <c r="V109" s="58">
        <v>8</v>
      </c>
      <c r="W109" s="62">
        <v>1</v>
      </c>
      <c r="X109" s="60">
        <v>1</v>
      </c>
      <c r="Y109" s="62"/>
      <c r="Z109" s="60"/>
      <c r="AA109" s="48">
        <f t="shared" si="15"/>
        <v>3</v>
      </c>
      <c r="AB109" s="49">
        <f t="shared" si="16"/>
        <v>3</v>
      </c>
      <c r="AC109" s="48">
        <f t="shared" si="17"/>
        <v>90</v>
      </c>
      <c r="AD109" s="49">
        <f t="shared" si="18"/>
        <v>24</v>
      </c>
      <c r="AE109" s="48">
        <f t="shared" si="19"/>
        <v>24</v>
      </c>
      <c r="AF109" s="49">
        <f t="shared" si="20"/>
        <v>48</v>
      </c>
      <c r="AG109" s="48">
        <v>24</v>
      </c>
      <c r="AH109" s="49">
        <v>24</v>
      </c>
      <c r="AI109" s="48"/>
      <c r="AJ109" s="49"/>
      <c r="AK109" s="48"/>
      <c r="AL109" s="49"/>
      <c r="AM109" s="10"/>
      <c r="AN109" s="48">
        <v>66</v>
      </c>
      <c r="AO109" s="49">
        <v>66</v>
      </c>
      <c r="AP109" s="18"/>
      <c r="AQ109" s="18"/>
      <c r="AR109" s="18"/>
      <c r="AS109" s="18"/>
      <c r="AT109" s="18"/>
      <c r="AU109" s="18"/>
      <c r="AV109" s="18"/>
      <c r="AW109" s="18">
        <v>2</v>
      </c>
      <c r="AX109" s="18"/>
      <c r="AY109" s="1"/>
      <c r="AZ109" s="1"/>
      <c r="BA109" s="1"/>
      <c r="BB109" s="42"/>
    </row>
    <row r="110" spans="1:53" ht="12.75">
      <c r="A110" s="66" t="s">
        <v>64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8"/>
      <c r="S110" s="84">
        <f>COUNT(S96:S109)</f>
        <v>3</v>
      </c>
      <c r="T110" s="85"/>
      <c r="U110" s="84">
        <f>COUNT(U96:U109)</f>
        <v>11</v>
      </c>
      <c r="V110" s="85"/>
      <c r="W110" s="84">
        <f>COUNT(W96:W109)</f>
        <v>14</v>
      </c>
      <c r="X110" s="85"/>
      <c r="Y110" s="84"/>
      <c r="Z110" s="85"/>
      <c r="AA110" s="84">
        <f>SUM(AA96:AA109)</f>
        <v>48</v>
      </c>
      <c r="AB110" s="85"/>
      <c r="AC110" s="84">
        <f>SUM(AC96:AC109)</f>
        <v>1440</v>
      </c>
      <c r="AD110" s="85"/>
      <c r="AE110" s="84">
        <f>SUM(AE96:AE109)</f>
        <v>504</v>
      </c>
      <c r="AF110" s="85"/>
      <c r="AG110" s="84">
        <f>SUM(AG96:AG109)</f>
        <v>488</v>
      </c>
      <c r="AH110" s="85"/>
      <c r="AI110" s="91"/>
      <c r="AJ110" s="86"/>
      <c r="AK110" s="84">
        <f>SUM(AK96:AK109)</f>
        <v>16</v>
      </c>
      <c r="AL110" s="85"/>
      <c r="AM110" s="23"/>
      <c r="AN110" s="84">
        <f>SUM(AN96:AN109)</f>
        <v>936</v>
      </c>
      <c r="AO110" s="85"/>
      <c r="AP110" s="23"/>
      <c r="AQ110" s="23"/>
      <c r="AR110" s="23">
        <f aca="true" t="shared" si="21" ref="AR110:AW110">SUM(AR96:AR109)</f>
        <v>10</v>
      </c>
      <c r="AS110" s="23">
        <f t="shared" si="21"/>
        <v>0</v>
      </c>
      <c r="AT110" s="23">
        <f t="shared" si="21"/>
        <v>6</v>
      </c>
      <c r="AU110" s="23">
        <f t="shared" si="21"/>
        <v>4</v>
      </c>
      <c r="AV110" s="23">
        <f t="shared" si="21"/>
        <v>4</v>
      </c>
      <c r="AW110" s="23">
        <f t="shared" si="21"/>
        <v>10</v>
      </c>
      <c r="AX110" s="23"/>
      <c r="AY110" s="23"/>
      <c r="AZ110" s="23"/>
      <c r="BA110" s="23"/>
    </row>
    <row r="111" spans="1:53" ht="23.25" customHeight="1">
      <c r="A111" s="66" t="s">
        <v>171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8"/>
      <c r="S111" s="84">
        <f>SUM(S94,S110)</f>
        <v>3</v>
      </c>
      <c r="T111" s="85"/>
      <c r="U111" s="84">
        <f>SUM(U94,U110)</f>
        <v>15</v>
      </c>
      <c r="V111" s="85"/>
      <c r="W111" s="84">
        <f>SUM(W94,W110)</f>
        <v>14</v>
      </c>
      <c r="X111" s="85"/>
      <c r="Y111" s="132"/>
      <c r="Z111" s="133"/>
      <c r="AA111" s="84">
        <f>SUM(AA94,AA110)</f>
        <v>60</v>
      </c>
      <c r="AB111" s="85"/>
      <c r="AC111" s="84">
        <f>SUM(AC94,AC110)</f>
        <v>1800</v>
      </c>
      <c r="AD111" s="85"/>
      <c r="AE111" s="84">
        <f>SUM(AE94,AE110)</f>
        <v>624</v>
      </c>
      <c r="AF111" s="85"/>
      <c r="AG111" s="84">
        <f>SUM(AG94,AG110)</f>
        <v>608</v>
      </c>
      <c r="AH111" s="85"/>
      <c r="AI111" s="134"/>
      <c r="AJ111" s="135"/>
      <c r="AK111" s="84">
        <f>SUM(AK94,AK110)</f>
        <v>16</v>
      </c>
      <c r="AL111" s="85"/>
      <c r="AM111" s="35"/>
      <c r="AN111" s="84">
        <f>SUM(AN94,AN110)</f>
        <v>1176</v>
      </c>
      <c r="AO111" s="85"/>
      <c r="AP111" s="23">
        <f aca="true" t="shared" si="22" ref="AP111:AW111">SUM(AP94,AP110)</f>
        <v>0</v>
      </c>
      <c r="AQ111" s="23">
        <f t="shared" si="22"/>
        <v>0</v>
      </c>
      <c r="AR111" s="23">
        <f t="shared" si="22"/>
        <v>12</v>
      </c>
      <c r="AS111" s="23">
        <f t="shared" si="22"/>
        <v>2</v>
      </c>
      <c r="AT111" s="23">
        <f t="shared" si="22"/>
        <v>8</v>
      </c>
      <c r="AU111" s="23">
        <f t="shared" si="22"/>
        <v>6</v>
      </c>
      <c r="AV111" s="23">
        <f t="shared" si="22"/>
        <v>4</v>
      </c>
      <c r="AW111" s="23">
        <f t="shared" si="22"/>
        <v>10</v>
      </c>
      <c r="AX111" s="36"/>
      <c r="AY111" s="37"/>
      <c r="AZ111" s="38"/>
      <c r="BA111" s="38"/>
    </row>
    <row r="112" spans="1:53" ht="12.75">
      <c r="A112" s="129" t="s">
        <v>50</v>
      </c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1"/>
      <c r="AA112" s="84">
        <f>SUM(AA87,AA111)</f>
        <v>240</v>
      </c>
      <c r="AB112" s="85"/>
      <c r="AC112" s="84">
        <f>SUM(AC87,AC111)</f>
        <v>7200</v>
      </c>
      <c r="AD112" s="85"/>
      <c r="AE112" s="84">
        <f>SUM(AE87,AE111)</f>
        <v>3040</v>
      </c>
      <c r="AF112" s="85"/>
      <c r="AG112" s="84">
        <f>SUM(AG87,AG111)</f>
        <v>2422</v>
      </c>
      <c r="AH112" s="85"/>
      <c r="AI112" s="127"/>
      <c r="AJ112" s="128"/>
      <c r="AK112" s="84">
        <f>SUM(AK87,AK111)</f>
        <v>618</v>
      </c>
      <c r="AL112" s="85"/>
      <c r="AM112" s="28"/>
      <c r="AN112" s="84">
        <f>SUM(AN87,AN111)</f>
        <v>4160</v>
      </c>
      <c r="AO112" s="85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1:53" ht="12.75">
      <c r="A113" s="102" t="s">
        <v>51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4"/>
      <c r="AP113" s="5">
        <f aca="true" t="shared" si="23" ref="AP113:AW113">SUM(AP87,AP111)</f>
        <v>26</v>
      </c>
      <c r="AQ113" s="5">
        <f t="shared" si="23"/>
        <v>25</v>
      </c>
      <c r="AR113" s="5">
        <f t="shared" si="23"/>
        <v>29</v>
      </c>
      <c r="AS113" s="5">
        <f t="shared" si="23"/>
        <v>22</v>
      </c>
      <c r="AT113" s="5">
        <f t="shared" si="23"/>
        <v>26</v>
      </c>
      <c r="AU113" s="5">
        <f t="shared" si="23"/>
        <v>22</v>
      </c>
      <c r="AV113" s="5">
        <f t="shared" si="23"/>
        <v>27</v>
      </c>
      <c r="AW113" s="5">
        <f t="shared" si="23"/>
        <v>18</v>
      </c>
      <c r="AX113" s="24"/>
      <c r="AY113" s="25"/>
      <c r="AZ113" s="1"/>
      <c r="BA113" s="1"/>
    </row>
    <row r="114" spans="1:53" ht="12.75">
      <c r="A114" s="102" t="s">
        <v>52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4"/>
      <c r="AP114" s="29">
        <v>3</v>
      </c>
      <c r="AQ114" s="29">
        <v>5</v>
      </c>
      <c r="AR114" s="29">
        <v>3</v>
      </c>
      <c r="AS114" s="29">
        <v>6</v>
      </c>
      <c r="AT114" s="29">
        <v>3</v>
      </c>
      <c r="AU114" s="29">
        <v>4</v>
      </c>
      <c r="AV114" s="29">
        <v>3</v>
      </c>
      <c r="AW114" s="26">
        <v>3</v>
      </c>
      <c r="AX114" s="26"/>
      <c r="AY114" s="26"/>
      <c r="AZ114" s="1"/>
      <c r="BA114" s="1"/>
    </row>
    <row r="115" spans="1:53" ht="12.75">
      <c r="A115" s="102" t="s">
        <v>53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4"/>
      <c r="AP115" s="29">
        <v>4</v>
      </c>
      <c r="AQ115" s="29">
        <v>2</v>
      </c>
      <c r="AR115" s="29">
        <v>5</v>
      </c>
      <c r="AS115" s="29">
        <v>2</v>
      </c>
      <c r="AT115" s="29">
        <v>4</v>
      </c>
      <c r="AU115" s="29">
        <v>4</v>
      </c>
      <c r="AV115" s="29">
        <v>4</v>
      </c>
      <c r="AW115" s="26">
        <v>4</v>
      </c>
      <c r="AX115" s="26"/>
      <c r="AY115" s="26"/>
      <c r="AZ115" s="1"/>
      <c r="BA115" s="1"/>
    </row>
    <row r="116" spans="1:53" ht="12.75">
      <c r="A116" s="102" t="s">
        <v>58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4"/>
      <c r="AP116" s="29">
        <v>8</v>
      </c>
      <c r="AQ116" s="29">
        <v>8</v>
      </c>
      <c r="AR116" s="29">
        <v>8</v>
      </c>
      <c r="AS116" s="29">
        <v>7</v>
      </c>
      <c r="AT116" s="29">
        <v>9</v>
      </c>
      <c r="AU116" s="29">
        <v>8</v>
      </c>
      <c r="AV116" s="29">
        <v>9</v>
      </c>
      <c r="AW116" s="29">
        <v>6</v>
      </c>
      <c r="AX116" s="26"/>
      <c r="AY116" s="26"/>
      <c r="AZ116" s="2"/>
      <c r="BA116" s="2"/>
    </row>
    <row r="117" spans="1:53" ht="12.75">
      <c r="A117" s="102" t="s">
        <v>54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4"/>
      <c r="AP117" s="29"/>
      <c r="AQ117" s="29">
        <v>1</v>
      </c>
      <c r="AR117" s="29"/>
      <c r="AS117" s="29">
        <v>1</v>
      </c>
      <c r="AT117" s="29"/>
      <c r="AU117" s="29">
        <v>1</v>
      </c>
      <c r="AV117" s="29"/>
      <c r="AW117" s="29"/>
      <c r="AX117" s="26"/>
      <c r="AY117" s="26"/>
      <c r="AZ117" s="1"/>
      <c r="BA117" s="1"/>
    </row>
    <row r="118" spans="1:53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7"/>
      <c r="AQ118" s="7"/>
      <c r="AR118" s="7"/>
      <c r="AS118" s="7"/>
      <c r="AT118" s="7"/>
      <c r="AU118" s="8"/>
      <c r="AV118" s="8"/>
      <c r="AW118" s="8"/>
      <c r="AX118" s="9"/>
      <c r="AY118" s="9"/>
      <c r="AZ118" s="7"/>
      <c r="BA118" s="7"/>
    </row>
    <row r="119" spans="1:53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</row>
    <row r="120" spans="1:53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</row>
    <row r="121" spans="1:53" ht="14.25">
      <c r="A121" s="105" t="s">
        <v>61</v>
      </c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</row>
    <row r="122" spans="1:53" ht="15.75" customHeight="1">
      <c r="A122" s="118" t="s">
        <v>62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20"/>
      <c r="S122" s="121" t="s">
        <v>83</v>
      </c>
      <c r="T122" s="122"/>
      <c r="U122" s="122"/>
      <c r="V122" s="122"/>
      <c r="W122" s="122"/>
      <c r="X122" s="123"/>
      <c r="Y122" s="21"/>
      <c r="Z122" s="21"/>
      <c r="AA122" s="69" t="s">
        <v>172</v>
      </c>
      <c r="AB122" s="70"/>
      <c r="AC122" s="71"/>
      <c r="AD122" s="75" t="s">
        <v>173</v>
      </c>
      <c r="AE122" s="76"/>
      <c r="AF122" s="76"/>
      <c r="AG122" s="76"/>
      <c r="AH122" s="76"/>
      <c r="AI122" s="76"/>
      <c r="AJ122" s="77"/>
      <c r="AK122" s="45" t="s">
        <v>39</v>
      </c>
      <c r="AL122" s="46"/>
      <c r="AM122" s="44"/>
      <c r="AN122" s="78" t="s">
        <v>46</v>
      </c>
      <c r="AO122" s="79"/>
      <c r="AP122" s="79"/>
      <c r="AQ122" s="8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</row>
    <row r="123" spans="1:53" ht="15">
      <c r="A123" s="115" t="s">
        <v>179</v>
      </c>
      <c r="B123" s="116" t="s">
        <v>176</v>
      </c>
      <c r="C123" s="116" t="s">
        <v>176</v>
      </c>
      <c r="D123" s="116" t="s">
        <v>176</v>
      </c>
      <c r="E123" s="116" t="s">
        <v>176</v>
      </c>
      <c r="F123" s="116" t="s">
        <v>176</v>
      </c>
      <c r="G123" s="116" t="s">
        <v>176</v>
      </c>
      <c r="H123" s="116" t="s">
        <v>176</v>
      </c>
      <c r="I123" s="116" t="s">
        <v>176</v>
      </c>
      <c r="J123" s="116" t="s">
        <v>176</v>
      </c>
      <c r="K123" s="116" t="s">
        <v>176</v>
      </c>
      <c r="L123" s="116" t="s">
        <v>176</v>
      </c>
      <c r="M123" s="116" t="s">
        <v>176</v>
      </c>
      <c r="N123" s="116" t="s">
        <v>176</v>
      </c>
      <c r="O123" s="116" t="s">
        <v>176</v>
      </c>
      <c r="P123" s="116" t="s">
        <v>176</v>
      </c>
      <c r="Q123" s="116" t="s">
        <v>176</v>
      </c>
      <c r="R123" s="117" t="s">
        <v>176</v>
      </c>
      <c r="S123" s="124">
        <v>157</v>
      </c>
      <c r="T123" s="125"/>
      <c r="U123" s="125">
        <v>157</v>
      </c>
      <c r="V123" s="125"/>
      <c r="W123" s="125">
        <v>157</v>
      </c>
      <c r="X123" s="126"/>
      <c r="Y123" s="21"/>
      <c r="Z123" s="21"/>
      <c r="AA123" s="72"/>
      <c r="AB123" s="73"/>
      <c r="AC123" s="74"/>
      <c r="AD123" s="75" t="s">
        <v>174</v>
      </c>
      <c r="AE123" s="76"/>
      <c r="AF123" s="76"/>
      <c r="AG123" s="76"/>
      <c r="AH123" s="76"/>
      <c r="AI123" s="76"/>
      <c r="AJ123" s="77"/>
      <c r="AK123" s="75" t="s">
        <v>175</v>
      </c>
      <c r="AL123" s="76"/>
      <c r="AM123" s="77"/>
      <c r="AN123" s="75">
        <v>360</v>
      </c>
      <c r="AO123" s="76"/>
      <c r="AP123" s="76"/>
      <c r="AQ123" s="77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</row>
    <row r="124" spans="1:53" ht="15">
      <c r="A124" s="115" t="s">
        <v>177</v>
      </c>
      <c r="B124" s="116" t="s">
        <v>177</v>
      </c>
      <c r="C124" s="116" t="s">
        <v>177</v>
      </c>
      <c r="D124" s="116" t="s">
        <v>177</v>
      </c>
      <c r="E124" s="116" t="s">
        <v>177</v>
      </c>
      <c r="F124" s="116" t="s">
        <v>177</v>
      </c>
      <c r="G124" s="116" t="s">
        <v>177</v>
      </c>
      <c r="H124" s="116" t="s">
        <v>177</v>
      </c>
      <c r="I124" s="116" t="s">
        <v>177</v>
      </c>
      <c r="J124" s="116" t="s">
        <v>177</v>
      </c>
      <c r="K124" s="116" t="s">
        <v>177</v>
      </c>
      <c r="L124" s="116" t="s">
        <v>177</v>
      </c>
      <c r="M124" s="116" t="s">
        <v>177</v>
      </c>
      <c r="N124" s="116" t="s">
        <v>177</v>
      </c>
      <c r="O124" s="116" t="s">
        <v>177</v>
      </c>
      <c r="P124" s="116" t="s">
        <v>177</v>
      </c>
      <c r="Q124" s="116" t="s">
        <v>177</v>
      </c>
      <c r="R124" s="117" t="s">
        <v>177</v>
      </c>
      <c r="S124" s="48">
        <v>60</v>
      </c>
      <c r="T124" s="101"/>
      <c r="U124" s="101">
        <v>60</v>
      </c>
      <c r="V124" s="101"/>
      <c r="W124" s="101">
        <v>60</v>
      </c>
      <c r="X124" s="49"/>
      <c r="Y124" s="21"/>
      <c r="Z124" s="21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</row>
    <row r="125" spans="1:53" ht="15">
      <c r="A125" s="115" t="s">
        <v>21</v>
      </c>
      <c r="B125" s="116" t="s">
        <v>21</v>
      </c>
      <c r="C125" s="116" t="s">
        <v>21</v>
      </c>
      <c r="D125" s="116" t="s">
        <v>21</v>
      </c>
      <c r="E125" s="116" t="s">
        <v>21</v>
      </c>
      <c r="F125" s="116" t="s">
        <v>21</v>
      </c>
      <c r="G125" s="116" t="s">
        <v>21</v>
      </c>
      <c r="H125" s="116" t="s">
        <v>21</v>
      </c>
      <c r="I125" s="116" t="s">
        <v>21</v>
      </c>
      <c r="J125" s="116" t="s">
        <v>21</v>
      </c>
      <c r="K125" s="116" t="s">
        <v>21</v>
      </c>
      <c r="L125" s="116" t="s">
        <v>21</v>
      </c>
      <c r="M125" s="116" t="s">
        <v>21</v>
      </c>
      <c r="N125" s="116" t="s">
        <v>21</v>
      </c>
      <c r="O125" s="116" t="s">
        <v>21</v>
      </c>
      <c r="P125" s="116" t="s">
        <v>21</v>
      </c>
      <c r="Q125" s="116" t="s">
        <v>21</v>
      </c>
      <c r="R125" s="117" t="s">
        <v>21</v>
      </c>
      <c r="S125" s="48">
        <v>20</v>
      </c>
      <c r="T125" s="101"/>
      <c r="U125" s="101">
        <v>20</v>
      </c>
      <c r="V125" s="101"/>
      <c r="W125" s="101">
        <v>20</v>
      </c>
      <c r="X125" s="49"/>
      <c r="Y125" s="21"/>
      <c r="Z125" s="21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</row>
    <row r="126" spans="1:53" ht="15">
      <c r="A126" s="115" t="s">
        <v>145</v>
      </c>
      <c r="B126" s="116" t="s">
        <v>145</v>
      </c>
      <c r="C126" s="116" t="s">
        <v>145</v>
      </c>
      <c r="D126" s="116" t="s">
        <v>145</v>
      </c>
      <c r="E126" s="116" t="s">
        <v>145</v>
      </c>
      <c r="F126" s="116" t="s">
        <v>145</v>
      </c>
      <c r="G126" s="116" t="s">
        <v>145</v>
      </c>
      <c r="H126" s="116" t="s">
        <v>145</v>
      </c>
      <c r="I126" s="116" t="s">
        <v>145</v>
      </c>
      <c r="J126" s="116" t="s">
        <v>145</v>
      </c>
      <c r="K126" s="116" t="s">
        <v>145</v>
      </c>
      <c r="L126" s="116" t="s">
        <v>145</v>
      </c>
      <c r="M126" s="116" t="s">
        <v>145</v>
      </c>
      <c r="N126" s="116" t="s">
        <v>145</v>
      </c>
      <c r="O126" s="116" t="s">
        <v>145</v>
      </c>
      <c r="P126" s="116" t="s">
        <v>145</v>
      </c>
      <c r="Q126" s="116" t="s">
        <v>145</v>
      </c>
      <c r="R126" s="117" t="s">
        <v>145</v>
      </c>
      <c r="S126" s="48">
        <v>3</v>
      </c>
      <c r="T126" s="101"/>
      <c r="U126" s="101">
        <v>3</v>
      </c>
      <c r="V126" s="101"/>
      <c r="W126" s="101">
        <v>3</v>
      </c>
      <c r="X126" s="49"/>
      <c r="Y126" s="21"/>
      <c r="Z126" s="21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</row>
    <row r="127" spans="1:53" ht="15">
      <c r="A127" s="107" t="s">
        <v>84</v>
      </c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9"/>
      <c r="S127" s="110">
        <v>240</v>
      </c>
      <c r="T127" s="111"/>
      <c r="U127" s="111">
        <v>240</v>
      </c>
      <c r="V127" s="111"/>
      <c r="W127" s="111">
        <v>240</v>
      </c>
      <c r="X127" s="112"/>
      <c r="Y127" s="21"/>
      <c r="Z127" s="21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</row>
    <row r="128" spans="1:53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</row>
    <row r="129" spans="1:53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</row>
    <row r="130" spans="1:53" ht="15">
      <c r="A130" s="113" t="s">
        <v>72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</row>
    <row r="131" spans="1:53" ht="15">
      <c r="A131" s="114" t="s">
        <v>81</v>
      </c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</row>
    <row r="132" spans="1:53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</row>
    <row r="133" spans="1:53" ht="12.75">
      <c r="A133" s="42"/>
      <c r="B133" s="42"/>
      <c r="C133" s="42"/>
      <c r="D133" s="42"/>
      <c r="E133" s="98" t="s">
        <v>99</v>
      </c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42"/>
      <c r="Z133" s="42"/>
      <c r="AA133" s="42"/>
      <c r="AB133" s="47" t="s">
        <v>189</v>
      </c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</row>
    <row r="134" spans="1:53" ht="12.75">
      <c r="A134" s="42"/>
      <c r="B134" s="42"/>
      <c r="C134" s="42"/>
      <c r="D134" s="42"/>
      <c r="E134" s="99" t="s">
        <v>73</v>
      </c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</row>
    <row r="135" spans="5:24" ht="12.75"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</row>
    <row r="136" spans="5:24" ht="12.75"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</row>
  </sheetData>
  <sheetProtection/>
  <mergeCells count="991">
    <mergeCell ref="A2:I2"/>
    <mergeCell ref="AQ2:BA2"/>
    <mergeCell ref="AO3:BA3"/>
    <mergeCell ref="A5:J5"/>
    <mergeCell ref="L5:AK5"/>
    <mergeCell ref="AM5:BA5"/>
    <mergeCell ref="A6:J6"/>
    <mergeCell ref="M6:AK6"/>
    <mergeCell ref="AM6:BA6"/>
    <mergeCell ref="L7:AK7"/>
    <mergeCell ref="AM7:BA7"/>
    <mergeCell ref="L8:AK8"/>
    <mergeCell ref="AM9:BA9"/>
    <mergeCell ref="A10:AK10"/>
    <mergeCell ref="AM10:BA10"/>
    <mergeCell ref="A11:AK11"/>
    <mergeCell ref="AL11:BA12"/>
    <mergeCell ref="A12:AK12"/>
    <mergeCell ref="A13:AK13"/>
    <mergeCell ref="AM13:BA13"/>
    <mergeCell ref="A14:AK14"/>
    <mergeCell ref="AM14:BA14"/>
    <mergeCell ref="A15:AK15"/>
    <mergeCell ref="A16:AK16"/>
    <mergeCell ref="A17:AK17"/>
    <mergeCell ref="A18:AK18"/>
    <mergeCell ref="A19:BA19"/>
    <mergeCell ref="A20:A21"/>
    <mergeCell ref="B20:E20"/>
    <mergeCell ref="F20:I20"/>
    <mergeCell ref="J20:N20"/>
    <mergeCell ref="O20:R20"/>
    <mergeCell ref="S20:V20"/>
    <mergeCell ref="W20:Z20"/>
    <mergeCell ref="AA20:AE20"/>
    <mergeCell ref="AF20:AI20"/>
    <mergeCell ref="AJ20:AN20"/>
    <mergeCell ref="AO20:AR20"/>
    <mergeCell ref="AS20:AV20"/>
    <mergeCell ref="AW20:BA20"/>
    <mergeCell ref="A26:Y26"/>
    <mergeCell ref="AI26:BA26"/>
    <mergeCell ref="A27:B28"/>
    <mergeCell ref="C27:F28"/>
    <mergeCell ref="G27:I28"/>
    <mergeCell ref="J27:L28"/>
    <mergeCell ref="M27:O28"/>
    <mergeCell ref="P27:S28"/>
    <mergeCell ref="T27:V28"/>
    <mergeCell ref="W27:Y28"/>
    <mergeCell ref="Z27:AH27"/>
    <mergeCell ref="AI27:AU27"/>
    <mergeCell ref="AV27:AX27"/>
    <mergeCell ref="AY27:BA27"/>
    <mergeCell ref="Z28:AH28"/>
    <mergeCell ref="AI28:AU28"/>
    <mergeCell ref="AV28:AX28"/>
    <mergeCell ref="AY28:BA28"/>
    <mergeCell ref="A29:B29"/>
    <mergeCell ref="C29:F29"/>
    <mergeCell ref="G29:I29"/>
    <mergeCell ref="J29:L29"/>
    <mergeCell ref="M29:O29"/>
    <mergeCell ref="P29:S29"/>
    <mergeCell ref="T29:V29"/>
    <mergeCell ref="W29:Y29"/>
    <mergeCell ref="Z29:AH29"/>
    <mergeCell ref="AI29:AU29"/>
    <mergeCell ref="AV29:AX29"/>
    <mergeCell ref="AY29:BA29"/>
    <mergeCell ref="A30:B30"/>
    <mergeCell ref="C30:F30"/>
    <mergeCell ref="G30:I30"/>
    <mergeCell ref="J30:L30"/>
    <mergeCell ref="M30:O30"/>
    <mergeCell ref="P30:S30"/>
    <mergeCell ref="T30:V30"/>
    <mergeCell ref="W30:Y30"/>
    <mergeCell ref="Z30:AH30"/>
    <mergeCell ref="AI30:AU30"/>
    <mergeCell ref="AV30:AX30"/>
    <mergeCell ref="AY30:BA30"/>
    <mergeCell ref="A31:B31"/>
    <mergeCell ref="C31:F31"/>
    <mergeCell ref="G31:I31"/>
    <mergeCell ref="J31:L31"/>
    <mergeCell ref="M31:O31"/>
    <mergeCell ref="P31:S31"/>
    <mergeCell ref="T31:V31"/>
    <mergeCell ref="W31:Y31"/>
    <mergeCell ref="Z31:AH31"/>
    <mergeCell ref="AI31:AU31"/>
    <mergeCell ref="AV31:AX31"/>
    <mergeCell ref="AY31:BA31"/>
    <mergeCell ref="A32:B32"/>
    <mergeCell ref="C32:F32"/>
    <mergeCell ref="G32:I32"/>
    <mergeCell ref="J32:L32"/>
    <mergeCell ref="M32:O32"/>
    <mergeCell ref="P32:S32"/>
    <mergeCell ref="T32:V32"/>
    <mergeCell ref="W32:Y32"/>
    <mergeCell ref="Z32:AH32"/>
    <mergeCell ref="AI32:AU32"/>
    <mergeCell ref="AV32:AX32"/>
    <mergeCell ref="AY32:BA32"/>
    <mergeCell ref="A33:B33"/>
    <mergeCell ref="C33:F33"/>
    <mergeCell ref="G33:I33"/>
    <mergeCell ref="J33:L33"/>
    <mergeCell ref="M33:O33"/>
    <mergeCell ref="P33:S33"/>
    <mergeCell ref="T33:V33"/>
    <mergeCell ref="W33:Y33"/>
    <mergeCell ref="Z33:AH33"/>
    <mergeCell ref="AI33:BA33"/>
    <mergeCell ref="A34:B34"/>
    <mergeCell ref="C34:F34"/>
    <mergeCell ref="G34:I34"/>
    <mergeCell ref="J34:L34"/>
    <mergeCell ref="M34:O34"/>
    <mergeCell ref="P34:S34"/>
    <mergeCell ref="T34:V34"/>
    <mergeCell ref="W34:Y34"/>
    <mergeCell ref="Z34:AH34"/>
    <mergeCell ref="AI34:AO34"/>
    <mergeCell ref="AP34:AX34"/>
    <mergeCell ref="AY34:BA34"/>
    <mergeCell ref="A35:B35"/>
    <mergeCell ref="C35:F35"/>
    <mergeCell ref="G35:I35"/>
    <mergeCell ref="J35:L35"/>
    <mergeCell ref="M35:O35"/>
    <mergeCell ref="P35:S35"/>
    <mergeCell ref="T35:V35"/>
    <mergeCell ref="W35:Y35"/>
    <mergeCell ref="AI35:AO37"/>
    <mergeCell ref="AP35:AX37"/>
    <mergeCell ref="AY35:BA37"/>
    <mergeCell ref="A36:P36"/>
    <mergeCell ref="Q36:S36"/>
    <mergeCell ref="T36:Y36"/>
    <mergeCell ref="A37:P37"/>
    <mergeCell ref="Q37:S37"/>
    <mergeCell ref="T37:Y37"/>
    <mergeCell ref="A38:BA38"/>
    <mergeCell ref="A39:B45"/>
    <mergeCell ref="C39:R45"/>
    <mergeCell ref="S39:Z40"/>
    <mergeCell ref="AA39:AB45"/>
    <mergeCell ref="AC39:AO40"/>
    <mergeCell ref="AP39:BA40"/>
    <mergeCell ref="S41:T45"/>
    <mergeCell ref="U41:V45"/>
    <mergeCell ref="W41:X45"/>
    <mergeCell ref="Y41:Z45"/>
    <mergeCell ref="AC41:AD45"/>
    <mergeCell ref="AE41:AM41"/>
    <mergeCell ref="AN41:AO45"/>
    <mergeCell ref="AP41:AQ41"/>
    <mergeCell ref="AK43:AL45"/>
    <mergeCell ref="AM43:AM45"/>
    <mergeCell ref="AP44:BA44"/>
    <mergeCell ref="AR41:AS41"/>
    <mergeCell ref="AT41:AU41"/>
    <mergeCell ref="AV41:AW41"/>
    <mergeCell ref="AX41:AY41"/>
    <mergeCell ref="AZ41:BA41"/>
    <mergeCell ref="AE42:AF45"/>
    <mergeCell ref="AG42:AM42"/>
    <mergeCell ref="AP42:BA42"/>
    <mergeCell ref="AG43:AH45"/>
    <mergeCell ref="AI43:AJ45"/>
    <mergeCell ref="A46:BA46"/>
    <mergeCell ref="A47:BA47"/>
    <mergeCell ref="A48:B48"/>
    <mergeCell ref="C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N48:AO48"/>
    <mergeCell ref="A49:B49"/>
    <mergeCell ref="C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N49:AO49"/>
    <mergeCell ref="A50:B50"/>
    <mergeCell ref="C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N50:AO50"/>
    <mergeCell ref="A51:B51"/>
    <mergeCell ref="C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N51:AO51"/>
    <mergeCell ref="A52:B52"/>
    <mergeCell ref="C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N52:AO52"/>
    <mergeCell ref="A53:B53"/>
    <mergeCell ref="C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N53:AO53"/>
    <mergeCell ref="A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N54:AO54"/>
    <mergeCell ref="A55:BA55"/>
    <mergeCell ref="A56:B56"/>
    <mergeCell ref="C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N56:AO56"/>
    <mergeCell ref="A57:B57"/>
    <mergeCell ref="C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N57:AO57"/>
    <mergeCell ref="A59:B59"/>
    <mergeCell ref="C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N59:AO59"/>
    <mergeCell ref="Y104:Z104"/>
    <mergeCell ref="AA104:AB104"/>
    <mergeCell ref="AC104:AD104"/>
    <mergeCell ref="AE104:AF104"/>
    <mergeCell ref="AG104:AH104"/>
    <mergeCell ref="AI104:AJ104"/>
    <mergeCell ref="AK104:AL104"/>
    <mergeCell ref="AN104:AO104"/>
    <mergeCell ref="A86:R86"/>
    <mergeCell ref="S86:T86"/>
    <mergeCell ref="U86:V86"/>
    <mergeCell ref="W86:X86"/>
    <mergeCell ref="Y86:Z86"/>
    <mergeCell ref="A104:B104"/>
    <mergeCell ref="C104:R104"/>
    <mergeCell ref="S104:T104"/>
    <mergeCell ref="U104:V104"/>
    <mergeCell ref="W104:X104"/>
    <mergeCell ref="AA86:AB86"/>
    <mergeCell ref="AC86:AD86"/>
    <mergeCell ref="AE86:AF86"/>
    <mergeCell ref="AG86:AH86"/>
    <mergeCell ref="AI86:AJ86"/>
    <mergeCell ref="AK86:AL86"/>
    <mergeCell ref="AN86:AO86"/>
    <mergeCell ref="A88:BA88"/>
    <mergeCell ref="A90:B90"/>
    <mergeCell ref="C90:R90"/>
    <mergeCell ref="S90:T90"/>
    <mergeCell ref="U90:V90"/>
    <mergeCell ref="W90:X90"/>
    <mergeCell ref="Y90:Z90"/>
    <mergeCell ref="AA90:AB90"/>
    <mergeCell ref="AC90:AD90"/>
    <mergeCell ref="AE90:AF90"/>
    <mergeCell ref="AG90:AH90"/>
    <mergeCell ref="AI90:AJ90"/>
    <mergeCell ref="AK90:AL90"/>
    <mergeCell ref="AN90:AO90"/>
    <mergeCell ref="A91:B91"/>
    <mergeCell ref="C91:R91"/>
    <mergeCell ref="S91:T91"/>
    <mergeCell ref="U91:V91"/>
    <mergeCell ref="W91:X91"/>
    <mergeCell ref="Y91:Z91"/>
    <mergeCell ref="AA91:AB91"/>
    <mergeCell ref="AC91:AD91"/>
    <mergeCell ref="AE91:AF91"/>
    <mergeCell ref="AG91:AH91"/>
    <mergeCell ref="AI91:AJ91"/>
    <mergeCell ref="AK91:AL91"/>
    <mergeCell ref="AN91:AO91"/>
    <mergeCell ref="A92:B92"/>
    <mergeCell ref="C92:R92"/>
    <mergeCell ref="S92:T92"/>
    <mergeCell ref="U92:V92"/>
    <mergeCell ref="W92:X92"/>
    <mergeCell ref="Y92:Z92"/>
    <mergeCell ref="AA92:AB92"/>
    <mergeCell ref="AC92:AD92"/>
    <mergeCell ref="AE92:AF92"/>
    <mergeCell ref="AG92:AH92"/>
    <mergeCell ref="AI92:AJ92"/>
    <mergeCell ref="AK92:AL92"/>
    <mergeCell ref="AN92:AO92"/>
    <mergeCell ref="A93:B93"/>
    <mergeCell ref="C93:R93"/>
    <mergeCell ref="S93:T93"/>
    <mergeCell ref="U93:V93"/>
    <mergeCell ref="W93:X93"/>
    <mergeCell ref="AN93:AO93"/>
    <mergeCell ref="Y93:Z93"/>
    <mergeCell ref="AA93:AB93"/>
    <mergeCell ref="AC93:AD93"/>
    <mergeCell ref="AE93:AF93"/>
    <mergeCell ref="AG93:AH93"/>
    <mergeCell ref="AI93:AJ93"/>
    <mergeCell ref="A94:R94"/>
    <mergeCell ref="S94:T94"/>
    <mergeCell ref="U94:V94"/>
    <mergeCell ref="W94:X94"/>
    <mergeCell ref="Y94:Z94"/>
    <mergeCell ref="AK93:AL93"/>
    <mergeCell ref="AN94:AO94"/>
    <mergeCell ref="AA94:AB94"/>
    <mergeCell ref="AC94:AD94"/>
    <mergeCell ref="AE94:AF94"/>
    <mergeCell ref="AG94:AH94"/>
    <mergeCell ref="AI94:AJ94"/>
    <mergeCell ref="AK94:AL94"/>
    <mergeCell ref="A95:BA95"/>
    <mergeCell ref="A99:B99"/>
    <mergeCell ref="C99:R99"/>
    <mergeCell ref="S99:T99"/>
    <mergeCell ref="U99:V99"/>
    <mergeCell ref="W99:X99"/>
    <mergeCell ref="Y99:Z99"/>
    <mergeCell ref="AA99:AB99"/>
    <mergeCell ref="AC99:AD99"/>
    <mergeCell ref="AE99:AF99"/>
    <mergeCell ref="AG99:AH99"/>
    <mergeCell ref="AI99:AJ99"/>
    <mergeCell ref="AK99:AL99"/>
    <mergeCell ref="AN99:AO99"/>
    <mergeCell ref="A100:B100"/>
    <mergeCell ref="C100:R100"/>
    <mergeCell ref="S100:T100"/>
    <mergeCell ref="U100:V100"/>
    <mergeCell ref="W100:X100"/>
    <mergeCell ref="Y100:Z100"/>
    <mergeCell ref="AA100:AB100"/>
    <mergeCell ref="AC100:AD100"/>
    <mergeCell ref="AN100:AO100"/>
    <mergeCell ref="A101:B101"/>
    <mergeCell ref="C101:R101"/>
    <mergeCell ref="S101:T101"/>
    <mergeCell ref="U101:V101"/>
    <mergeCell ref="W101:X101"/>
    <mergeCell ref="AG101:AH101"/>
    <mergeCell ref="AI101:AJ101"/>
    <mergeCell ref="AE100:AF100"/>
    <mergeCell ref="AG100:AH100"/>
    <mergeCell ref="AI100:AJ100"/>
    <mergeCell ref="AK100:AL100"/>
    <mergeCell ref="AK101:AL101"/>
    <mergeCell ref="AN101:AO101"/>
    <mergeCell ref="A106:B106"/>
    <mergeCell ref="C106:R106"/>
    <mergeCell ref="S106:T106"/>
    <mergeCell ref="U106:V106"/>
    <mergeCell ref="W106:X106"/>
    <mergeCell ref="Y106:Z106"/>
    <mergeCell ref="AA106:AB106"/>
    <mergeCell ref="AC106:AD106"/>
    <mergeCell ref="AE106:AF106"/>
    <mergeCell ref="AG106:AH106"/>
    <mergeCell ref="AI106:AJ106"/>
    <mergeCell ref="AK106:AL106"/>
    <mergeCell ref="AN106:AO106"/>
    <mergeCell ref="A107:B107"/>
    <mergeCell ref="C107:R107"/>
    <mergeCell ref="S107:T107"/>
    <mergeCell ref="U107:V107"/>
    <mergeCell ref="W107:X107"/>
    <mergeCell ref="Y107:Z107"/>
    <mergeCell ref="AA107:AB107"/>
    <mergeCell ref="AC107:AD107"/>
    <mergeCell ref="AE107:AF107"/>
    <mergeCell ref="AG107:AH107"/>
    <mergeCell ref="AI107:AJ107"/>
    <mergeCell ref="AK107:AL107"/>
    <mergeCell ref="AN107:AO107"/>
    <mergeCell ref="A108:B108"/>
    <mergeCell ref="C108:R108"/>
    <mergeCell ref="S108:T108"/>
    <mergeCell ref="U108:V108"/>
    <mergeCell ref="W108:X108"/>
    <mergeCell ref="Y108:Z108"/>
    <mergeCell ref="AA108:AB108"/>
    <mergeCell ref="AC108:AD108"/>
    <mergeCell ref="AE108:AF108"/>
    <mergeCell ref="AG108:AH108"/>
    <mergeCell ref="AI108:AJ108"/>
    <mergeCell ref="AK108:AL108"/>
    <mergeCell ref="AN108:AO108"/>
    <mergeCell ref="A109:B109"/>
    <mergeCell ref="C109:R109"/>
    <mergeCell ref="S109:T109"/>
    <mergeCell ref="U109:V109"/>
    <mergeCell ref="W109:X109"/>
    <mergeCell ref="AN109:AO109"/>
    <mergeCell ref="Y109:Z109"/>
    <mergeCell ref="AA109:AB109"/>
    <mergeCell ref="AC109:AD109"/>
    <mergeCell ref="AE109:AF109"/>
    <mergeCell ref="AG109:AH109"/>
    <mergeCell ref="AI109:AJ109"/>
    <mergeCell ref="A110:R110"/>
    <mergeCell ref="S110:T110"/>
    <mergeCell ref="U110:V110"/>
    <mergeCell ref="W110:X110"/>
    <mergeCell ref="Y110:Z110"/>
    <mergeCell ref="AK109:AL109"/>
    <mergeCell ref="S111:T111"/>
    <mergeCell ref="U111:V111"/>
    <mergeCell ref="W111:X111"/>
    <mergeCell ref="AN110:AO110"/>
    <mergeCell ref="AA110:AB110"/>
    <mergeCell ref="AC110:AD110"/>
    <mergeCell ref="AE110:AF110"/>
    <mergeCell ref="AG110:AH110"/>
    <mergeCell ref="AI110:AJ110"/>
    <mergeCell ref="AK110:AL110"/>
    <mergeCell ref="AK111:AL111"/>
    <mergeCell ref="AN111:AO111"/>
    <mergeCell ref="Y111:Z111"/>
    <mergeCell ref="AA111:AB111"/>
    <mergeCell ref="AC111:AD111"/>
    <mergeCell ref="AE111:AF111"/>
    <mergeCell ref="AG111:AH111"/>
    <mergeCell ref="AI111:AJ111"/>
    <mergeCell ref="AN112:AO112"/>
    <mergeCell ref="A113:AO113"/>
    <mergeCell ref="A114:AO114"/>
    <mergeCell ref="A115:AO115"/>
    <mergeCell ref="A112:Z112"/>
    <mergeCell ref="AA112:AB112"/>
    <mergeCell ref="AC112:AD112"/>
    <mergeCell ref="AE112:AF112"/>
    <mergeCell ref="AG112:AH112"/>
    <mergeCell ref="A122:R122"/>
    <mergeCell ref="S122:X122"/>
    <mergeCell ref="A123:R123"/>
    <mergeCell ref="S123:X123"/>
    <mergeCell ref="AI112:AJ112"/>
    <mergeCell ref="AK112:AL112"/>
    <mergeCell ref="E136:X136"/>
    <mergeCell ref="A127:R127"/>
    <mergeCell ref="S127:X127"/>
    <mergeCell ref="A130:Y130"/>
    <mergeCell ref="A131:BA131"/>
    <mergeCell ref="A124:R124"/>
    <mergeCell ref="S124:X124"/>
    <mergeCell ref="A125:R125"/>
    <mergeCell ref="S125:X125"/>
    <mergeCell ref="A126:R126"/>
    <mergeCell ref="AA58:AB58"/>
    <mergeCell ref="AC58:AD58"/>
    <mergeCell ref="AE58:AF58"/>
    <mergeCell ref="E133:X133"/>
    <mergeCell ref="E134:X134"/>
    <mergeCell ref="E135:X135"/>
    <mergeCell ref="S126:X126"/>
    <mergeCell ref="A116:AO116"/>
    <mergeCell ref="A117:AO117"/>
    <mergeCell ref="A121:X121"/>
    <mergeCell ref="A58:B58"/>
    <mergeCell ref="C58:R58"/>
    <mergeCell ref="S58:T58"/>
    <mergeCell ref="U58:V58"/>
    <mergeCell ref="W58:X58"/>
    <mergeCell ref="Y58:Z58"/>
    <mergeCell ref="AG58:AH58"/>
    <mergeCell ref="AI58:AJ58"/>
    <mergeCell ref="AK58:AL58"/>
    <mergeCell ref="AN58:AO58"/>
    <mergeCell ref="A60:B60"/>
    <mergeCell ref="C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N60:AO60"/>
    <mergeCell ref="A61:B61"/>
    <mergeCell ref="C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N61:AO61"/>
    <mergeCell ref="A62:B62"/>
    <mergeCell ref="C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N62:AO62"/>
    <mergeCell ref="A63:B63"/>
    <mergeCell ref="C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N63:AO63"/>
    <mergeCell ref="A64:B64"/>
    <mergeCell ref="C64:R64"/>
    <mergeCell ref="S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N64:AO64"/>
    <mergeCell ref="A65:B65"/>
    <mergeCell ref="C65:R65"/>
    <mergeCell ref="S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N65:AO65"/>
    <mergeCell ref="A66:B66"/>
    <mergeCell ref="C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N66:AO66"/>
    <mergeCell ref="A68:B68"/>
    <mergeCell ref="C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N68:AO68"/>
    <mergeCell ref="A69:B69"/>
    <mergeCell ref="C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N69:AO69"/>
    <mergeCell ref="A70:B70"/>
    <mergeCell ref="C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N70:AO70"/>
    <mergeCell ref="A71:B71"/>
    <mergeCell ref="C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N71:AO71"/>
    <mergeCell ref="A72:B72"/>
    <mergeCell ref="C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N72:AO72"/>
    <mergeCell ref="AC103:AD103"/>
    <mergeCell ref="AE103:AF103"/>
    <mergeCell ref="AG103:AH103"/>
    <mergeCell ref="AI103:AJ103"/>
    <mergeCell ref="AK103:AL103"/>
    <mergeCell ref="AN103:AO103"/>
    <mergeCell ref="A83:B83"/>
    <mergeCell ref="C83:R83"/>
    <mergeCell ref="S83:T83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AK83:AL83"/>
    <mergeCell ref="AN83:AO83"/>
    <mergeCell ref="A81:B81"/>
    <mergeCell ref="C81:R81"/>
    <mergeCell ref="S81:T81"/>
    <mergeCell ref="U81:V81"/>
    <mergeCell ref="W81:X81"/>
    <mergeCell ref="Y81:Z81"/>
    <mergeCell ref="AA81:AB81"/>
    <mergeCell ref="AC81:AD81"/>
    <mergeCell ref="AE81:AF81"/>
    <mergeCell ref="AG81:AH81"/>
    <mergeCell ref="AI81:AJ81"/>
    <mergeCell ref="AK81:AL81"/>
    <mergeCell ref="AN81:AO81"/>
    <mergeCell ref="A82:B82"/>
    <mergeCell ref="C82:R82"/>
    <mergeCell ref="S82:T82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AK82:AL82"/>
    <mergeCell ref="AN82:AO82"/>
    <mergeCell ref="A84:B84"/>
    <mergeCell ref="C84:R84"/>
    <mergeCell ref="S84:T84"/>
    <mergeCell ref="U84:V84"/>
    <mergeCell ref="W84:X84"/>
    <mergeCell ref="Y84:Z84"/>
    <mergeCell ref="AA84:AB84"/>
    <mergeCell ref="AC84:AD84"/>
    <mergeCell ref="AE84:AF84"/>
    <mergeCell ref="A85:B85"/>
    <mergeCell ref="C85:R85"/>
    <mergeCell ref="S85:T85"/>
    <mergeCell ref="U85:V85"/>
    <mergeCell ref="W85:X85"/>
    <mergeCell ref="Y85:Z85"/>
    <mergeCell ref="AI85:AJ85"/>
    <mergeCell ref="AK85:AL85"/>
    <mergeCell ref="AG84:AH84"/>
    <mergeCell ref="AI84:AJ84"/>
    <mergeCell ref="AK84:AL84"/>
    <mergeCell ref="AN84:AO84"/>
    <mergeCell ref="Y103:Z103"/>
    <mergeCell ref="AA103:AB103"/>
    <mergeCell ref="AA85:AB85"/>
    <mergeCell ref="AC85:AD85"/>
    <mergeCell ref="AE85:AF85"/>
    <mergeCell ref="AG85:AH85"/>
    <mergeCell ref="Y101:Z101"/>
    <mergeCell ref="AA101:AB101"/>
    <mergeCell ref="AC101:AD101"/>
    <mergeCell ref="AE101:AF101"/>
    <mergeCell ref="AG102:AH102"/>
    <mergeCell ref="AI102:AJ102"/>
    <mergeCell ref="AN85:AO85"/>
    <mergeCell ref="AK102:AL102"/>
    <mergeCell ref="AN102:AO102"/>
    <mergeCell ref="A103:B103"/>
    <mergeCell ref="C103:R103"/>
    <mergeCell ref="S103:T103"/>
    <mergeCell ref="U103:V103"/>
    <mergeCell ref="W103:X103"/>
    <mergeCell ref="A89:BA89"/>
    <mergeCell ref="A102:B102"/>
    <mergeCell ref="C102:R102"/>
    <mergeCell ref="S102:T102"/>
    <mergeCell ref="U102:V102"/>
    <mergeCell ref="W102:X102"/>
    <mergeCell ref="Y102:Z102"/>
    <mergeCell ref="AA102:AB102"/>
    <mergeCell ref="AC102:AD102"/>
    <mergeCell ref="AE102:AF102"/>
    <mergeCell ref="AC87:AD87"/>
    <mergeCell ref="AE87:AF87"/>
    <mergeCell ref="AG87:AH87"/>
    <mergeCell ref="AI87:AJ87"/>
    <mergeCell ref="AK87:AL87"/>
    <mergeCell ref="AN87:AO87"/>
    <mergeCell ref="A73:B73"/>
    <mergeCell ref="C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N73:AO73"/>
    <mergeCell ref="A74:B74"/>
    <mergeCell ref="C74:R74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N74:AO74"/>
    <mergeCell ref="A75:B75"/>
    <mergeCell ref="C75:R75"/>
    <mergeCell ref="S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N75:AO75"/>
    <mergeCell ref="A76:B76"/>
    <mergeCell ref="C76:R76"/>
    <mergeCell ref="S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N76:AO76"/>
    <mergeCell ref="A77:B77"/>
    <mergeCell ref="C77:R77"/>
    <mergeCell ref="S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N77:AO77"/>
    <mergeCell ref="A78:B78"/>
    <mergeCell ref="C78:R78"/>
    <mergeCell ref="S78:T78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N78:AO78"/>
    <mergeCell ref="A79:B79"/>
    <mergeCell ref="C79:R79"/>
    <mergeCell ref="S79:T79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N79:AO79"/>
    <mergeCell ref="A80:B80"/>
    <mergeCell ref="C80:R80"/>
    <mergeCell ref="S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K80:AL80"/>
    <mergeCell ref="AN80:AO80"/>
    <mergeCell ref="A87:R87"/>
    <mergeCell ref="S87:T87"/>
    <mergeCell ref="U87:V87"/>
    <mergeCell ref="W87:X87"/>
    <mergeCell ref="Y87:Z87"/>
    <mergeCell ref="AA87:AB87"/>
    <mergeCell ref="AE105:AF105"/>
    <mergeCell ref="AG105:AH105"/>
    <mergeCell ref="AI105:AJ105"/>
    <mergeCell ref="AK105:AL105"/>
    <mergeCell ref="A105:B105"/>
    <mergeCell ref="C105:R105"/>
    <mergeCell ref="S105:T105"/>
    <mergeCell ref="U105:V105"/>
    <mergeCell ref="W105:X105"/>
    <mergeCell ref="Y105:Z105"/>
    <mergeCell ref="AN105:AO105"/>
    <mergeCell ref="A111:R111"/>
    <mergeCell ref="AA122:AC123"/>
    <mergeCell ref="AD122:AJ122"/>
    <mergeCell ref="AN122:AQ122"/>
    <mergeCell ref="AD123:AJ123"/>
    <mergeCell ref="AK123:AM123"/>
    <mergeCell ref="AN123:AQ123"/>
    <mergeCell ref="AA105:AB105"/>
    <mergeCell ref="AC105:AD105"/>
    <mergeCell ref="A67:B67"/>
    <mergeCell ref="C67:R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N67:AO67"/>
    <mergeCell ref="A96:B96"/>
    <mergeCell ref="C96:R96"/>
    <mergeCell ref="S96:T96"/>
    <mergeCell ref="U96:V96"/>
    <mergeCell ref="W96:X96"/>
    <mergeCell ref="Y96:Z96"/>
    <mergeCell ref="AA96:AB96"/>
    <mergeCell ref="AC96:AD96"/>
    <mergeCell ref="AE96:AF96"/>
    <mergeCell ref="AN96:AO96"/>
    <mergeCell ref="A97:B97"/>
    <mergeCell ref="C97:R97"/>
    <mergeCell ref="S97:T97"/>
    <mergeCell ref="U97:V97"/>
    <mergeCell ref="W97:X97"/>
    <mergeCell ref="Y97:Z97"/>
    <mergeCell ref="AG97:AH97"/>
    <mergeCell ref="AI97:AJ97"/>
    <mergeCell ref="AK97:AL97"/>
    <mergeCell ref="AG96:AH96"/>
    <mergeCell ref="AI96:AJ96"/>
    <mergeCell ref="AK96:AL96"/>
    <mergeCell ref="Y98:Z98"/>
    <mergeCell ref="AA98:AB98"/>
    <mergeCell ref="AC98:AD98"/>
    <mergeCell ref="AE98:AF98"/>
    <mergeCell ref="AA97:AB97"/>
    <mergeCell ref="AC97:AD97"/>
    <mergeCell ref="AE97:AF97"/>
    <mergeCell ref="AG98:AH98"/>
    <mergeCell ref="AI98:AJ98"/>
    <mergeCell ref="AK98:AL98"/>
    <mergeCell ref="AN98:AO98"/>
    <mergeCell ref="AN97:AO97"/>
    <mergeCell ref="A98:B98"/>
    <mergeCell ref="C98:R98"/>
    <mergeCell ref="S98:T98"/>
    <mergeCell ref="U98:V98"/>
    <mergeCell ref="W98:X98"/>
  </mergeCells>
  <printOptions/>
  <pageMargins left="0.3937007874015748" right="0.3937007874015748" top="0.3937007874015748" bottom="0.3937007874015748" header="0" footer="0"/>
  <pageSetup fitToHeight="4" horizontalDpi="300" verticalDpi="300" orientation="landscape" paperSize="9" scale="89" r:id="rId1"/>
  <rowBreaks count="2" manualBreakCount="2">
    <brk id="37" max="52" man="1"/>
    <brk id="120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HNU</dc:creator>
  <cp:keywords/>
  <dc:description/>
  <cp:lastModifiedBy>ja</cp:lastModifiedBy>
  <cp:lastPrinted>2021-04-19T07:49:34Z</cp:lastPrinted>
  <dcterms:created xsi:type="dcterms:W3CDTF">2011-06-24T11:28:50Z</dcterms:created>
  <dcterms:modified xsi:type="dcterms:W3CDTF">2022-05-19T12:05:47Z</dcterms:modified>
  <cp:category/>
  <cp:version/>
  <cp:contentType/>
  <cp:contentStatus/>
</cp:coreProperties>
</file>